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4840" windowHeight="15740" activeTab="0"/>
  </bookViews>
  <sheets>
    <sheet name="Sportaloosa Points" sheetId="1" r:id="rId1"/>
    <sheet name="Youth Points" sheetId="2" r:id="rId2"/>
    <sheet name="Amateur Points" sheetId="3" r:id="rId3"/>
  </sheets>
  <definedNames/>
  <calcPr fullCalcOnLoad="1"/>
</workbook>
</file>

<file path=xl/sharedStrings.xml><?xml version="1.0" encoding="utf-8"?>
<sst xmlns="http://schemas.openxmlformats.org/spreadsheetml/2006/main" count="310" uniqueCount="227">
  <si>
    <t>Horsemanship</t>
  </si>
  <si>
    <t>Kimberley Andersen</t>
  </si>
  <si>
    <t>Showmanship</t>
  </si>
  <si>
    <t>Hunter</t>
  </si>
  <si>
    <t>Cayuse Mighty Outrageous</t>
  </si>
  <si>
    <t>Leane williams</t>
  </si>
  <si>
    <t>western horsemanship</t>
  </si>
  <si>
    <t>suitability for dressage</t>
  </si>
  <si>
    <t>Led Hack</t>
  </si>
  <si>
    <t>Most Colourful</t>
  </si>
  <si>
    <t>Oregon Park Sophie Stekat</t>
  </si>
  <si>
    <t>Oregon Park Sophie Stekat 107</t>
  </si>
  <si>
    <t>Evelyn Lagoon15</t>
  </si>
  <si>
    <t>half</t>
  </si>
  <si>
    <t>les.karen Fisher</t>
  </si>
  <si>
    <t>Browyn Preston 62</t>
  </si>
  <si>
    <t>western riding</t>
  </si>
  <si>
    <t>Versitility ridden</t>
  </si>
  <si>
    <t>Jokers Deputy 114</t>
  </si>
  <si>
    <t>Bronwyn Preston 62</t>
  </si>
  <si>
    <t>Cowhorse</t>
  </si>
  <si>
    <t>Pinerow Dat's A Goer  96</t>
  </si>
  <si>
    <t>Carolyn Kitchener  86</t>
  </si>
  <si>
    <t>Hunter Under Saddle</t>
  </si>
  <si>
    <t>Hunter Hack</t>
  </si>
  <si>
    <t>Keyhole</t>
  </si>
  <si>
    <t>Jokers Deputy  114</t>
  </si>
  <si>
    <t>Kerrinna Kats Frosty Moon 99</t>
  </si>
  <si>
    <t>D.&amp; S.Lindley 88</t>
  </si>
  <si>
    <t>halter</t>
  </si>
  <si>
    <t>kerrina Sie My Affair 70</t>
  </si>
  <si>
    <t>Karen Fischer 45</t>
  </si>
  <si>
    <t>Cayuse Slow Lopin Joe21</t>
  </si>
  <si>
    <t>V&amp;S Mcauliffe</t>
  </si>
  <si>
    <t>Cayuse Skip O'Lena 59</t>
  </si>
  <si>
    <t>D.&amp;S Lindly88</t>
  </si>
  <si>
    <t>GAB'S Whata Kracka 82</t>
  </si>
  <si>
    <t>Allison Alderton</t>
  </si>
  <si>
    <t>suitabilty for jumping</t>
  </si>
  <si>
    <t>suitability for western</t>
  </si>
  <si>
    <t>Little Miss Leuwin 44</t>
  </si>
  <si>
    <t>Leanne Williams 25</t>
  </si>
  <si>
    <t>Avenlee Starbuck(EFA Cadbury)</t>
  </si>
  <si>
    <t>Jo Donaldson 104</t>
  </si>
  <si>
    <t>Kerrinna Uptown Funky Kat 557</t>
  </si>
  <si>
    <t>Kerrinna Kats Golden Dancer 556</t>
  </si>
  <si>
    <t>Amanda  Madden</t>
  </si>
  <si>
    <t>Bandandella Roxs 570</t>
  </si>
  <si>
    <t>Sharon Johns</t>
  </si>
  <si>
    <t>Cust'Awemized 566</t>
  </si>
  <si>
    <t>Shoshoni Chenoa 409</t>
  </si>
  <si>
    <t>Natalie Wilkinson 37</t>
  </si>
  <si>
    <t>working hunter</t>
  </si>
  <si>
    <t>Virginia Blanch</t>
  </si>
  <si>
    <t>Cayuse X Over The Rainbow 565</t>
  </si>
  <si>
    <t>Buckledown Masquerade 555</t>
  </si>
  <si>
    <t>Jane Piggott 185</t>
  </si>
  <si>
    <t>Janre Piggott 185</t>
  </si>
  <si>
    <t>Pole Bending</t>
  </si>
  <si>
    <t>Ranch Boxing</t>
  </si>
  <si>
    <t>Successful Strides Fine Print 229</t>
  </si>
  <si>
    <t>Helena Shanal 43</t>
  </si>
  <si>
    <t>Harry Kool 256</t>
  </si>
  <si>
    <t>Leane williams 25</t>
  </si>
  <si>
    <t>Little Miss Behavin 255</t>
  </si>
  <si>
    <t>Leane Williams 25</t>
  </si>
  <si>
    <t>Momentarily Skipped</t>
  </si>
  <si>
    <t>Petra Davidson 2</t>
  </si>
  <si>
    <t>CA Grand Cooperess 249</t>
  </si>
  <si>
    <t>MVA Ideal Dier 234</t>
  </si>
  <si>
    <t>Lee Mannix 142</t>
  </si>
  <si>
    <t>Palousa San Sebastian</t>
  </si>
  <si>
    <t>Elsa Strandberg</t>
  </si>
  <si>
    <t>kerrinna Haven A katnap 219</t>
  </si>
  <si>
    <t>Shoshoni Lomasi 276</t>
  </si>
  <si>
    <t>Kenneth Roy 289</t>
  </si>
  <si>
    <t>Amanda Burton</t>
  </si>
  <si>
    <t>Billie Midnite 284</t>
  </si>
  <si>
    <t>Sandy Beardmore</t>
  </si>
  <si>
    <t>Raylee Park misty Morn 290</t>
  </si>
  <si>
    <t>Arnys Bad Moon Rising 294</t>
  </si>
  <si>
    <t>Barbara Woods 167</t>
  </si>
  <si>
    <t>Red Hot Ranga 237</t>
  </si>
  <si>
    <t>D&amp; S Lindley 88</t>
  </si>
  <si>
    <t>Robin Humphries102</t>
  </si>
  <si>
    <t>Concentric  293</t>
  </si>
  <si>
    <t>O'Sullivan &amp;Kingsford</t>
  </si>
  <si>
    <t>Diane Johnson24</t>
  </si>
  <si>
    <t>JD Lil Ruler 328</t>
  </si>
  <si>
    <t>sporting/games</t>
  </si>
  <si>
    <t>ridden/best educated</t>
  </si>
  <si>
    <t>English Pleasure</t>
  </si>
  <si>
    <t>Fairisle Meant For Me 352</t>
  </si>
  <si>
    <t>Cayuse Iron Duke 273</t>
  </si>
  <si>
    <t>V.&amp; S.McAuliffe</t>
  </si>
  <si>
    <t>MVA Affairs Do Rule 325</t>
  </si>
  <si>
    <t>Megan Purtill</t>
  </si>
  <si>
    <t>Kerrinna Kats Goldylocks 259</t>
  </si>
  <si>
    <t>Tracy Law 224</t>
  </si>
  <si>
    <t>44,5</t>
  </si>
  <si>
    <t>Radically Blue 366</t>
  </si>
  <si>
    <t>Katrina Hulme Moir 214</t>
  </si>
  <si>
    <t>Cayuse River Of Gold 135</t>
  </si>
  <si>
    <t>Zippers Dynasty</t>
  </si>
  <si>
    <t>Lisa Oswald</t>
  </si>
  <si>
    <t>Horse</t>
  </si>
  <si>
    <t>Owner</t>
  </si>
  <si>
    <t>Dressage</t>
  </si>
  <si>
    <t>Jumping</t>
  </si>
  <si>
    <t>Eventing</t>
  </si>
  <si>
    <t>Camp Draft</t>
  </si>
  <si>
    <t>Western Pleasure</t>
  </si>
  <si>
    <t>Reining</t>
  </si>
  <si>
    <t>Endurance</t>
  </si>
  <si>
    <t>Trail</t>
  </si>
  <si>
    <t>Halter</t>
  </si>
  <si>
    <t>Hunter in hand</t>
  </si>
  <si>
    <t>Hunter under saddle</t>
  </si>
  <si>
    <t>Led trail</t>
  </si>
  <si>
    <t>Lunge line</t>
  </si>
  <si>
    <t>Western Horsemanship</t>
  </si>
  <si>
    <t>Barrel Racing</t>
  </si>
  <si>
    <t>Roping</t>
  </si>
  <si>
    <t>Hacks</t>
  </si>
  <si>
    <t>Lead line</t>
  </si>
  <si>
    <t>Kerrinna Sie My Affair</t>
  </si>
  <si>
    <t>Karen Fischer</t>
  </si>
  <si>
    <t>Cayuse Mighty Windstorm</t>
  </si>
  <si>
    <t>Valmay Jones</t>
  </si>
  <si>
    <t>Best Presented</t>
  </si>
  <si>
    <t>Yallawa Playful Times</t>
  </si>
  <si>
    <t>Diane Johnston</t>
  </si>
  <si>
    <t>Shoshoni Montana</t>
  </si>
  <si>
    <t>Natalie Wilkinson</t>
  </si>
  <si>
    <t>Owner/Rider</t>
  </si>
  <si>
    <t>Jakob Wilkinson</t>
  </si>
  <si>
    <t>Cayuse Global Warrior</t>
  </si>
  <si>
    <t>Rebecca McDonald</t>
  </si>
  <si>
    <t>Cayuse Chatta Lena</t>
  </si>
  <si>
    <t>Vince McAuliffe</t>
  </si>
  <si>
    <t>Cayuse Sign Of A Storm</t>
  </si>
  <si>
    <t>Samantha Mcauliffe</t>
  </si>
  <si>
    <t>Cayuse A Grand Illusion</t>
  </si>
  <si>
    <t>Combined Training</t>
  </si>
  <si>
    <t>Cayuse Monikas Majik</t>
  </si>
  <si>
    <t>V.&amp;S McAuliffe</t>
  </si>
  <si>
    <t>Cayuse A Perfect Illusion</t>
  </si>
  <si>
    <t>Jake</t>
  </si>
  <si>
    <t>Beatrice Foster</t>
  </si>
  <si>
    <t>Midsummers Nite Dream 367</t>
  </si>
  <si>
    <t>Moonshine Jinxy Minx 385</t>
  </si>
  <si>
    <t>Marlene Holahan 130</t>
  </si>
  <si>
    <t>Oh So Subtle 394</t>
  </si>
  <si>
    <t>Katrina Lewis 61</t>
  </si>
  <si>
    <t>Aweluminous 404</t>
  </si>
  <si>
    <t>Cayuse Tintagel 346</t>
  </si>
  <si>
    <t>Loris Flashpoint Af  Lyn 100</t>
  </si>
  <si>
    <t>V.&amp;.S. McAuliffe</t>
  </si>
  <si>
    <t>PPP.Skipity</t>
  </si>
  <si>
    <t>Taljari Kasolena 463</t>
  </si>
  <si>
    <t>Jodi Strobl 250</t>
  </si>
  <si>
    <t>Kerrinna My Enchanted Kat 450</t>
  </si>
  <si>
    <t>kerrina My Enchanted Kat 450</t>
  </si>
  <si>
    <t>kerrrinna My Shakin Affair 97</t>
  </si>
  <si>
    <t>Kerrinna Kats Mirror  Image 462</t>
  </si>
  <si>
    <t>Tina Slade 266</t>
  </si>
  <si>
    <t>keyhole</t>
  </si>
  <si>
    <t>MVA Affairs Of The Heart 326</t>
  </si>
  <si>
    <t>Bling Du  Rouet 487</t>
  </si>
  <si>
    <t xml:space="preserve">James Arkins </t>
  </si>
  <si>
    <t>Just A Dandy Doll 480</t>
  </si>
  <si>
    <t>Lyn Thomson</t>
  </si>
  <si>
    <t>Natalie Wilkinson 75</t>
  </si>
  <si>
    <t>shoshoni Meeko 493</t>
  </si>
  <si>
    <t>shoshoni Meeko  493</t>
  </si>
  <si>
    <t>showmanship</t>
  </si>
  <si>
    <t>Games</t>
  </si>
  <si>
    <t>Shoshoni Montana 27</t>
  </si>
  <si>
    <t>The Cutting Edge551</t>
  </si>
  <si>
    <t>Cayuse Duke Of Earl 503</t>
  </si>
  <si>
    <t xml:space="preserve">Hayley Wardrop </t>
  </si>
  <si>
    <t>CAYUSE Alveeno 434</t>
  </si>
  <si>
    <t>Cindy Johnson 215</t>
  </si>
  <si>
    <t>Cayuse Up N Over 354</t>
  </si>
  <si>
    <t>Kerrinna Katch Jac Sparra 504</t>
  </si>
  <si>
    <t>Melanie Stuttard 284</t>
  </si>
  <si>
    <t>Double S Fine Print 229</t>
  </si>
  <si>
    <t>Sirspotalot 524</t>
  </si>
  <si>
    <t>Jane Riley 287</t>
  </si>
  <si>
    <t>Diane Johnston 24</t>
  </si>
  <si>
    <t>Ranch Riding</t>
  </si>
  <si>
    <t>Ranch Pleasure</t>
  </si>
  <si>
    <t>CA Hail Confewsious 248</t>
  </si>
  <si>
    <t>Ranch Riding</t>
  </si>
  <si>
    <t>Yallawa Timeless Dream 183</t>
  </si>
  <si>
    <t>K.&amp; R.Hartmann 79</t>
  </si>
  <si>
    <t>Cayuse Walkin N Talkin 134</t>
  </si>
  <si>
    <t>Kerrinna My Shakin Affair 97</t>
  </si>
  <si>
    <t>Yallawa My Kinda Maid 177</t>
  </si>
  <si>
    <t>Yallawa Playful Times 15</t>
  </si>
  <si>
    <t>Diane Johnston 24</t>
  </si>
  <si>
    <t>PPP Skipity 211</t>
  </si>
  <si>
    <t>Sally Weston 123</t>
  </si>
  <si>
    <t>Hack</t>
  </si>
  <si>
    <t>hunter in hand</t>
  </si>
  <si>
    <t>Denban Kaleidoscope 179</t>
  </si>
  <si>
    <t>Robin Humphries 102</t>
  </si>
  <si>
    <t>ALS Blazing Expense 232</t>
  </si>
  <si>
    <t>S.&amp; A.Thake 113</t>
  </si>
  <si>
    <t>show hunter</t>
  </si>
  <si>
    <t>show hunter led</t>
  </si>
  <si>
    <t>Cayuse Likeable Lena 226</t>
  </si>
  <si>
    <t>Ace High Leopard Warrior 238</t>
  </si>
  <si>
    <t>Jean &amp; Dave Gant</t>
  </si>
  <si>
    <t>AceHigh Leopard Warrior 238</t>
  </si>
  <si>
    <t>Jean Gant</t>
  </si>
  <si>
    <t>Versitility</t>
  </si>
  <si>
    <t>Etched In Time 55</t>
  </si>
  <si>
    <t>Louise Dalby  145</t>
  </si>
  <si>
    <t>rider/equitation</t>
  </si>
  <si>
    <t>Kerrinna Haven A Katnap 219</t>
  </si>
  <si>
    <t>Cayuse Edward X 129</t>
  </si>
  <si>
    <t>V.&amp;S.McAuliffe</t>
  </si>
  <si>
    <t>Rider/Equitation</t>
  </si>
  <si>
    <t>Avenlee Dualling Thunder 76</t>
  </si>
  <si>
    <t>Heather Lee 49</t>
  </si>
  <si>
    <t>D.Bawden 9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</si>
</sst>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[Red]\(&quot;$&quot;#,##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117"/>
  <sheetViews>
    <sheetView tabSelected="1" zoomScale="125" zoomScaleNormal="125" zoomScalePageLayoutView="0" workbookViewId="0" topLeftCell="I22">
      <selection activeCell="V63" sqref="V63"/>
    </sheetView>
  </sheetViews>
  <sheetFormatPr defaultColWidth="8.8515625" defaultRowHeight="12.75"/>
  <cols>
    <col min="1" max="1" width="28.7109375" style="0" customWidth="1"/>
    <col min="2" max="2" width="18.8515625" style="0" bestFit="1" customWidth="1"/>
    <col min="3" max="3" width="8.8515625" style="0" bestFit="1" customWidth="1"/>
    <col min="4" max="4" width="8.140625" style="0" bestFit="1" customWidth="1"/>
    <col min="5" max="5" width="8.28125" style="0" bestFit="1" customWidth="1"/>
    <col min="6" max="6" width="18.140625" style="0" bestFit="1" customWidth="1"/>
    <col min="7" max="7" width="10.28125" style="0" customWidth="1"/>
    <col min="8" max="8" width="15.28125" style="0" bestFit="1" customWidth="1"/>
    <col min="9" max="9" width="7.28125" style="0" bestFit="1" customWidth="1"/>
    <col min="10" max="10" width="8.7109375" style="0" bestFit="1" customWidth="1"/>
    <col min="11" max="12" width="6.28125" style="0" bestFit="1" customWidth="1"/>
    <col min="13" max="13" width="13.140625" style="0" bestFit="1" customWidth="1"/>
    <col min="14" max="14" width="19.7109375" style="0" bestFit="1" customWidth="1"/>
    <col min="15" max="15" width="7.8515625" style="0" bestFit="1" customWidth="1"/>
    <col min="16" max="16" width="9.7109375" style="0" bestFit="1" customWidth="1"/>
    <col min="17" max="17" width="19.421875" style="0" bestFit="1" customWidth="1"/>
    <col min="18" max="18" width="12.140625" style="0" bestFit="1" customWidth="1"/>
    <col min="19" max="19" width="11.140625" style="0" bestFit="1" customWidth="1"/>
    <col min="20" max="20" width="6.140625" style="0" bestFit="1" customWidth="1"/>
    <col min="21" max="21" width="13.421875" style="0" bestFit="1" customWidth="1"/>
    <col min="22" max="22" width="12.7109375" style="0" bestFit="1" customWidth="1"/>
    <col min="23" max="23" width="16.421875" style="0" bestFit="1" customWidth="1"/>
    <col min="24" max="24" width="13.140625" style="0" bestFit="1" customWidth="1"/>
    <col min="25" max="25" width="12.7109375" style="0" bestFit="1" customWidth="1"/>
    <col min="26" max="26" width="14.28125" style="0" bestFit="1" customWidth="1"/>
    <col min="27" max="27" width="9.28125" style="0" bestFit="1" customWidth="1"/>
    <col min="28" max="28" width="18.00390625" style="0" bestFit="1" customWidth="1"/>
    <col min="29" max="29" width="7.8515625" style="0" bestFit="1" customWidth="1"/>
    <col min="30" max="30" width="13.7109375" style="0" bestFit="1" customWidth="1"/>
    <col min="31" max="31" width="18.28125" style="0" bestFit="1" customWidth="1"/>
    <col min="32" max="32" width="18.7109375" style="0" bestFit="1" customWidth="1"/>
    <col min="33" max="33" width="11.140625" style="0" bestFit="1" customWidth="1"/>
    <col min="34" max="34" width="15.140625" style="0" customWidth="1"/>
    <col min="35" max="35" width="13.421875" style="0" bestFit="1" customWidth="1"/>
    <col min="36" max="36" width="14.8515625" style="0" bestFit="1" customWidth="1"/>
    <col min="37" max="37" width="10.00390625" style="0" bestFit="1" customWidth="1"/>
    <col min="38" max="38" width="14.8515625" style="0" bestFit="1" customWidth="1"/>
    <col min="39" max="39" width="12.140625" style="0" bestFit="1" customWidth="1"/>
    <col min="40" max="40" width="13.8515625" style="0" bestFit="1" customWidth="1"/>
  </cols>
  <sheetData>
    <row r="1" spans="1:42" s="3" customFormat="1" ht="12.75" customHeight="1">
      <c r="A1" s="2" t="s">
        <v>105</v>
      </c>
      <c r="B1" s="3" t="s">
        <v>106</v>
      </c>
      <c r="C1" s="3" t="s">
        <v>107</v>
      </c>
      <c r="D1" s="3" t="s">
        <v>108</v>
      </c>
      <c r="E1" s="3" t="s">
        <v>109</v>
      </c>
      <c r="F1" s="3" t="s">
        <v>90</v>
      </c>
      <c r="G1" s="3" t="s">
        <v>110</v>
      </c>
      <c r="H1" s="3" t="s">
        <v>111</v>
      </c>
      <c r="I1" s="3" t="s">
        <v>112</v>
      </c>
      <c r="J1" s="3" t="s">
        <v>8</v>
      </c>
      <c r="K1" s="3" t="s">
        <v>114</v>
      </c>
      <c r="L1" s="3" t="s">
        <v>115</v>
      </c>
      <c r="M1" s="3" t="s">
        <v>116</v>
      </c>
      <c r="N1" s="3" t="s">
        <v>7</v>
      </c>
      <c r="O1" s="3" t="s">
        <v>118</v>
      </c>
      <c r="P1" s="3" t="s">
        <v>119</v>
      </c>
      <c r="Q1" s="3" t="s">
        <v>6</v>
      </c>
      <c r="R1" s="3" t="s">
        <v>121</v>
      </c>
      <c r="S1" s="3" t="s">
        <v>24</v>
      </c>
      <c r="T1" s="3" t="s">
        <v>123</v>
      </c>
      <c r="U1" s="3" t="s">
        <v>129</v>
      </c>
      <c r="V1" s="3" t="s">
        <v>16</v>
      </c>
      <c r="W1" s="3" t="s">
        <v>143</v>
      </c>
      <c r="X1" s="3" t="s">
        <v>9</v>
      </c>
      <c r="Y1" s="3" t="s">
        <v>2</v>
      </c>
      <c r="Z1" s="3" t="s">
        <v>17</v>
      </c>
      <c r="AA1" s="3" t="s">
        <v>20</v>
      </c>
      <c r="AB1" s="3" t="s">
        <v>23</v>
      </c>
      <c r="AC1" s="3" t="s">
        <v>25</v>
      </c>
      <c r="AD1" s="3" t="s">
        <v>89</v>
      </c>
      <c r="AE1" s="3" t="s">
        <v>38</v>
      </c>
      <c r="AF1" s="3" t="s">
        <v>39</v>
      </c>
      <c r="AG1" s="3" t="s">
        <v>209</v>
      </c>
      <c r="AH1" s="3" t="s">
        <v>210</v>
      </c>
      <c r="AI1" s="3" t="s">
        <v>219</v>
      </c>
      <c r="AJ1" s="3" t="s">
        <v>52</v>
      </c>
      <c r="AK1" s="3" t="s">
        <v>113</v>
      </c>
      <c r="AL1" s="3" t="s">
        <v>91</v>
      </c>
      <c r="AM1" s="3" t="s">
        <v>190</v>
      </c>
      <c r="AN1" s="3" t="s">
        <v>191</v>
      </c>
      <c r="AO1" s="3" t="s">
        <v>58</v>
      </c>
      <c r="AP1" s="3" t="s">
        <v>59</v>
      </c>
    </row>
    <row r="2" spans="1:57" s="4" customFormat="1" ht="12">
      <c r="A2" s="4" t="s">
        <v>103</v>
      </c>
      <c r="B2" s="4" t="s">
        <v>104</v>
      </c>
      <c r="C2" s="7">
        <v>1</v>
      </c>
      <c r="D2" s="7"/>
      <c r="E2" s="7"/>
      <c r="F2" s="7"/>
      <c r="G2" s="7"/>
      <c r="H2" s="7">
        <v>3</v>
      </c>
      <c r="I2" s="7"/>
      <c r="J2" s="7">
        <v>1</v>
      </c>
      <c r="K2" s="7">
        <v>6</v>
      </c>
      <c r="L2" s="7">
        <v>1</v>
      </c>
      <c r="M2" s="7">
        <v>1</v>
      </c>
      <c r="N2" s="7"/>
      <c r="O2" s="7"/>
      <c r="P2" s="7"/>
      <c r="Q2" s="7">
        <v>1</v>
      </c>
      <c r="R2" s="7"/>
      <c r="S2" s="7"/>
      <c r="T2" s="7">
        <v>4</v>
      </c>
      <c r="U2" s="7"/>
      <c r="V2" s="7"/>
      <c r="W2" s="7"/>
      <c r="X2" s="7">
        <v>6</v>
      </c>
      <c r="Y2" s="7"/>
      <c r="Z2" s="7"/>
      <c r="AA2" s="7"/>
      <c r="AB2" s="7">
        <v>1</v>
      </c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</row>
    <row r="3" spans="1:57" ht="12">
      <c r="A3" s="1" t="s">
        <v>125</v>
      </c>
      <c r="B3" t="s">
        <v>126</v>
      </c>
      <c r="C3" s="6"/>
      <c r="D3" s="6"/>
      <c r="E3" s="6"/>
      <c r="F3" s="6"/>
      <c r="G3" s="6"/>
      <c r="H3" s="6">
        <v>19.5</v>
      </c>
      <c r="I3" s="6"/>
      <c r="J3" s="6">
        <v>8.5</v>
      </c>
      <c r="K3" s="6">
        <v>30</v>
      </c>
      <c r="L3" s="6">
        <v>85</v>
      </c>
      <c r="M3" s="6">
        <v>5.5</v>
      </c>
      <c r="N3" s="6"/>
      <c r="O3" s="6">
        <v>2.5</v>
      </c>
      <c r="P3" s="6">
        <v>4</v>
      </c>
      <c r="Q3" s="6">
        <v>5</v>
      </c>
      <c r="R3" s="6"/>
      <c r="S3" s="6"/>
      <c r="T3" s="6"/>
      <c r="U3" s="6"/>
      <c r="V3" s="6"/>
      <c r="W3" s="6"/>
      <c r="X3" s="6">
        <v>9</v>
      </c>
      <c r="Y3" s="6"/>
      <c r="Z3" s="6"/>
      <c r="AA3" s="6"/>
      <c r="AB3" s="6">
        <v>19</v>
      </c>
      <c r="AC3" s="6"/>
      <c r="AD3" s="6"/>
      <c r="AE3" s="6"/>
      <c r="AF3" s="6"/>
      <c r="AG3" s="6"/>
      <c r="AH3" s="6"/>
      <c r="AI3" s="6">
        <v>1</v>
      </c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</row>
    <row r="4" spans="1:57" ht="12">
      <c r="A4" s="1" t="s">
        <v>127</v>
      </c>
      <c r="B4" t="s">
        <v>128</v>
      </c>
      <c r="C4" s="6"/>
      <c r="D4" s="6"/>
      <c r="E4" s="6"/>
      <c r="F4" s="6"/>
      <c r="G4" s="6"/>
      <c r="H4" s="6"/>
      <c r="I4" s="6"/>
      <c r="J4" s="6"/>
      <c r="K4" s="6"/>
      <c r="L4" s="6">
        <v>8</v>
      </c>
      <c r="M4" s="6"/>
      <c r="N4" s="6"/>
      <c r="O4" s="6"/>
      <c r="P4" s="6"/>
      <c r="Q4" s="6"/>
      <c r="R4" s="6"/>
      <c r="S4" s="6"/>
      <c r="T4" s="6"/>
      <c r="U4" s="6">
        <v>3</v>
      </c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57" ht="12">
      <c r="A5" s="1" t="s">
        <v>130</v>
      </c>
      <c r="B5" t="s">
        <v>131</v>
      </c>
      <c r="C5" s="6"/>
      <c r="D5" s="6"/>
      <c r="E5" s="6"/>
      <c r="F5" s="6">
        <v>46</v>
      </c>
      <c r="G5" s="6"/>
      <c r="H5" s="6">
        <v>16.5</v>
      </c>
      <c r="I5" s="6">
        <v>3</v>
      </c>
      <c r="J5" s="6">
        <v>9</v>
      </c>
      <c r="K5" s="6">
        <v>29</v>
      </c>
      <c r="L5" s="6">
        <v>291.5</v>
      </c>
      <c r="M5" s="6">
        <v>13.5</v>
      </c>
      <c r="N5" s="6"/>
      <c r="O5" s="6"/>
      <c r="P5" s="6"/>
      <c r="Q5" s="6">
        <v>5</v>
      </c>
      <c r="R5" s="6">
        <v>14</v>
      </c>
      <c r="S5" s="6"/>
      <c r="T5" s="6">
        <v>73</v>
      </c>
      <c r="U5" s="6">
        <v>53.5</v>
      </c>
      <c r="V5" s="6"/>
      <c r="W5" s="6"/>
      <c r="X5" s="6">
        <v>21</v>
      </c>
      <c r="Y5" s="6">
        <v>1</v>
      </c>
      <c r="Z5" s="6"/>
      <c r="AA5" s="6"/>
      <c r="AB5" s="6">
        <v>20.5</v>
      </c>
      <c r="AC5" s="6">
        <v>13</v>
      </c>
      <c r="AD5" s="6">
        <v>7</v>
      </c>
      <c r="AE5" s="6"/>
      <c r="AF5" s="6"/>
      <c r="AG5" s="6">
        <v>10.5</v>
      </c>
      <c r="AH5" s="6">
        <v>18</v>
      </c>
      <c r="AI5" s="6">
        <v>3</v>
      </c>
      <c r="AJ5" s="6"/>
      <c r="AK5" s="6"/>
      <c r="AL5" s="6">
        <v>6</v>
      </c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ht="12">
      <c r="A6" s="1" t="s">
        <v>132</v>
      </c>
      <c r="B6" t="s">
        <v>133</v>
      </c>
      <c r="C6" s="6"/>
      <c r="D6" s="6"/>
      <c r="E6" s="6"/>
      <c r="F6" s="6"/>
      <c r="G6" s="6"/>
      <c r="H6" s="6"/>
      <c r="I6" s="6"/>
      <c r="J6" s="6"/>
      <c r="K6" s="6"/>
      <c r="L6" s="6">
        <v>5.5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2">
      <c r="A7" s="1" t="s">
        <v>136</v>
      </c>
      <c r="B7" t="s">
        <v>137</v>
      </c>
      <c r="C7" s="6">
        <v>633</v>
      </c>
      <c r="D7" s="6">
        <v>10.5</v>
      </c>
      <c r="E7" s="6">
        <v>7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>
        <v>10</v>
      </c>
      <c r="U7" s="6"/>
      <c r="V7" s="6"/>
      <c r="W7" s="6">
        <v>5</v>
      </c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2">
      <c r="A8" s="1" t="s">
        <v>138</v>
      </c>
      <c r="B8" t="s">
        <v>139</v>
      </c>
      <c r="C8" s="6">
        <v>15</v>
      </c>
      <c r="D8" s="6"/>
      <c r="E8" s="6"/>
      <c r="F8" s="6"/>
      <c r="G8" s="6">
        <v>89</v>
      </c>
      <c r="H8" s="6"/>
      <c r="I8" s="6">
        <v>6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2">
      <c r="A9" s="1" t="s">
        <v>140</v>
      </c>
      <c r="B9" t="s">
        <v>141</v>
      </c>
      <c r="C9" s="6">
        <v>37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2">
      <c r="A10" s="1" t="s">
        <v>142</v>
      </c>
      <c r="B10" t="s">
        <v>141</v>
      </c>
      <c r="C10" s="6">
        <v>132</v>
      </c>
      <c r="D10" s="6"/>
      <c r="E10" s="6"/>
      <c r="F10" s="6"/>
      <c r="G10" s="6"/>
      <c r="H10" s="6"/>
      <c r="I10" s="6"/>
      <c r="J10" s="6">
        <v>8</v>
      </c>
      <c r="K10" s="6"/>
      <c r="L10" s="6"/>
      <c r="M10" s="6">
        <v>8</v>
      </c>
      <c r="N10" s="6">
        <v>6</v>
      </c>
      <c r="O10" s="6"/>
      <c r="P10" s="6"/>
      <c r="Q10" s="6"/>
      <c r="R10" s="6"/>
      <c r="S10" s="6"/>
      <c r="T10" s="6">
        <v>2</v>
      </c>
      <c r="U10" s="6"/>
      <c r="V10" s="6"/>
      <c r="W10" s="6">
        <v>10</v>
      </c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2">
      <c r="A11" s="1" t="s">
        <v>144</v>
      </c>
      <c r="B11" t="s">
        <v>145</v>
      </c>
      <c r="C11" s="6">
        <v>67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>
        <v>10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2">
      <c r="A12" s="1" t="s">
        <v>146</v>
      </c>
      <c r="B12" t="s">
        <v>145</v>
      </c>
      <c r="C12" s="6">
        <v>7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2">
      <c r="A13" s="1" t="s">
        <v>147</v>
      </c>
      <c r="B13" t="s">
        <v>148</v>
      </c>
      <c r="C13" s="6"/>
      <c r="D13" s="6"/>
      <c r="E13" s="6"/>
      <c r="F13" s="6"/>
      <c r="G13" s="6"/>
      <c r="H13" s="6">
        <v>14</v>
      </c>
      <c r="I13" s="6"/>
      <c r="J13" s="6"/>
      <c r="K13" s="6"/>
      <c r="L13" s="6">
        <v>2</v>
      </c>
      <c r="M13" s="6"/>
      <c r="N13" s="6"/>
      <c r="O13" s="6"/>
      <c r="P13" s="6"/>
      <c r="Q13" s="6">
        <v>3</v>
      </c>
      <c r="R13" s="6"/>
      <c r="S13" s="6"/>
      <c r="T13" s="6"/>
      <c r="U13" s="6"/>
      <c r="V13" s="6"/>
      <c r="W13" s="6"/>
      <c r="X13" s="6">
        <v>1</v>
      </c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2">
      <c r="A14" s="1" t="s">
        <v>4</v>
      </c>
      <c r="B14" t="s">
        <v>5</v>
      </c>
      <c r="C14" s="6">
        <v>33</v>
      </c>
      <c r="D14" s="6"/>
      <c r="E14" s="6"/>
      <c r="F14" s="6"/>
      <c r="G14" s="6"/>
      <c r="H14" s="6"/>
      <c r="I14" s="6"/>
      <c r="J14" s="6">
        <v>5</v>
      </c>
      <c r="K14" s="6"/>
      <c r="L14" s="6"/>
      <c r="M14" s="6"/>
      <c r="N14" s="6">
        <v>5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2">
      <c r="A15" s="1" t="s">
        <v>11</v>
      </c>
      <c r="B15" t="s">
        <v>12</v>
      </c>
      <c r="C15" s="6"/>
      <c r="D15" s="6"/>
      <c r="E15" s="6"/>
      <c r="F15" s="6"/>
      <c r="G15" s="6"/>
      <c r="H15" s="6">
        <v>4</v>
      </c>
      <c r="I15" s="6"/>
      <c r="J15" s="6"/>
      <c r="K15" s="6">
        <v>2.5</v>
      </c>
      <c r="L15" s="6">
        <v>11</v>
      </c>
      <c r="M15" s="6"/>
      <c r="N15" s="6"/>
      <c r="O15" s="6"/>
      <c r="P15" s="6"/>
      <c r="Q15" s="6" t="s">
        <v>13</v>
      </c>
      <c r="R15" s="6"/>
      <c r="S15" s="6"/>
      <c r="T15" s="6" t="s">
        <v>13</v>
      </c>
      <c r="U15" s="6"/>
      <c r="V15" s="6"/>
      <c r="W15" s="6"/>
      <c r="X15" s="6"/>
      <c r="Y15" s="6"/>
      <c r="Z15" s="6"/>
      <c r="AA15" s="6"/>
      <c r="AB15" s="6">
        <v>3</v>
      </c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2">
      <c r="A16" s="1" t="s">
        <v>26</v>
      </c>
      <c r="B16" t="s">
        <v>15</v>
      </c>
      <c r="C16" s="6"/>
      <c r="D16" s="6"/>
      <c r="E16" s="6"/>
      <c r="F16" s="6"/>
      <c r="G16" s="6"/>
      <c r="H16" s="6">
        <v>17</v>
      </c>
      <c r="I16" s="6">
        <f>76.5+5</f>
        <v>81.5</v>
      </c>
      <c r="J16" s="6"/>
      <c r="K16" s="6">
        <f>136.5+7.5</f>
        <v>144</v>
      </c>
      <c r="L16" s="6"/>
      <c r="M16" s="6"/>
      <c r="N16" s="6"/>
      <c r="O16" s="6"/>
      <c r="P16" s="6"/>
      <c r="Q16" s="6">
        <v>49</v>
      </c>
      <c r="R16" s="6">
        <v>1</v>
      </c>
      <c r="S16" s="6"/>
      <c r="T16" s="6"/>
      <c r="U16" s="6"/>
      <c r="V16" s="6">
        <v>50.5</v>
      </c>
      <c r="W16" s="6"/>
      <c r="X16" s="6"/>
      <c r="Y16" s="6">
        <v>35</v>
      </c>
      <c r="Z16" s="6">
        <v>35</v>
      </c>
      <c r="AA16" s="6">
        <v>13</v>
      </c>
      <c r="AB16" s="6">
        <v>9</v>
      </c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>
        <v>5</v>
      </c>
      <c r="AN16" s="6">
        <v>6</v>
      </c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2">
      <c r="A17" s="1" t="s">
        <v>21</v>
      </c>
      <c r="B17" t="s">
        <v>22</v>
      </c>
      <c r="C17" s="6">
        <v>155</v>
      </c>
      <c r="D17" s="6">
        <v>116</v>
      </c>
      <c r="E17" s="6"/>
      <c r="F17" s="6">
        <v>59</v>
      </c>
      <c r="G17" s="6"/>
      <c r="H17" s="6">
        <v>1</v>
      </c>
      <c r="I17" s="6"/>
      <c r="J17" s="6">
        <v>10</v>
      </c>
      <c r="K17" s="6">
        <v>1</v>
      </c>
      <c r="L17" s="6">
        <v>115</v>
      </c>
      <c r="M17" s="6">
        <v>32</v>
      </c>
      <c r="N17" s="6"/>
      <c r="O17" s="6"/>
      <c r="P17" s="6"/>
      <c r="Q17" s="6">
        <v>5</v>
      </c>
      <c r="R17" s="6">
        <v>15</v>
      </c>
      <c r="S17" s="6">
        <v>118</v>
      </c>
      <c r="T17" s="6">
        <v>173</v>
      </c>
      <c r="U17" s="6">
        <v>1</v>
      </c>
      <c r="V17" s="6"/>
      <c r="W17" s="6">
        <v>5</v>
      </c>
      <c r="X17" s="6"/>
      <c r="Y17" s="6">
        <v>0.5</v>
      </c>
      <c r="Z17" s="6">
        <v>4</v>
      </c>
      <c r="AA17" s="6"/>
      <c r="AB17" s="6">
        <v>17.5</v>
      </c>
      <c r="AC17" s="6">
        <v>25</v>
      </c>
      <c r="AD17" s="6"/>
      <c r="AE17" s="6"/>
      <c r="AF17" s="6"/>
      <c r="AG17" s="6">
        <v>12</v>
      </c>
      <c r="AH17" s="6">
        <v>7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2">
      <c r="A18" s="1" t="s">
        <v>27</v>
      </c>
      <c r="B18" t="s">
        <v>28</v>
      </c>
      <c r="C18" s="6"/>
      <c r="D18" s="6"/>
      <c r="E18" s="6"/>
      <c r="F18" s="6"/>
      <c r="G18" s="6"/>
      <c r="H18" s="6"/>
      <c r="I18" s="6"/>
      <c r="J18" s="6"/>
      <c r="K18" s="6"/>
      <c r="L18" s="6">
        <v>12.5</v>
      </c>
      <c r="M18" s="6">
        <v>6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2">
      <c r="A19" s="1" t="s">
        <v>32</v>
      </c>
      <c r="B19" t="s">
        <v>33</v>
      </c>
      <c r="C19" s="6">
        <v>4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2">
      <c r="A20" s="1" t="s">
        <v>34</v>
      </c>
      <c r="B20" t="s">
        <v>28</v>
      </c>
      <c r="C20" s="6"/>
      <c r="D20" s="6"/>
      <c r="E20" s="6"/>
      <c r="F20" s="6"/>
      <c r="G20" s="6"/>
      <c r="H20" s="6"/>
      <c r="I20" s="6"/>
      <c r="J20" s="6">
        <v>2</v>
      </c>
      <c r="K20" s="6"/>
      <c r="L20" s="6">
        <v>21.5</v>
      </c>
      <c r="M20" s="6">
        <v>1</v>
      </c>
      <c r="N20" s="6">
        <v>1</v>
      </c>
      <c r="O20" s="6">
        <v>3.5</v>
      </c>
      <c r="P20" s="6">
        <v>6.5</v>
      </c>
      <c r="Q20" s="6"/>
      <c r="R20" s="6"/>
      <c r="S20" s="6"/>
      <c r="T20" s="6"/>
      <c r="U20" s="6">
        <v>4</v>
      </c>
      <c r="V20" s="6"/>
      <c r="W20" s="6"/>
      <c r="X20" s="6">
        <v>3</v>
      </c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2">
      <c r="A21" s="1" t="s">
        <v>36</v>
      </c>
      <c r="B21" t="s">
        <v>37</v>
      </c>
      <c r="C21" s="6">
        <v>8</v>
      </c>
      <c r="D21" s="6">
        <v>6</v>
      </c>
      <c r="E21" s="6"/>
      <c r="F21" s="6"/>
      <c r="G21" s="6"/>
      <c r="H21" s="6"/>
      <c r="I21" s="6">
        <v>10</v>
      </c>
      <c r="J21" s="6">
        <v>7</v>
      </c>
      <c r="K21" s="6">
        <v>10</v>
      </c>
      <c r="L21" s="6">
        <v>8</v>
      </c>
      <c r="M21" s="6"/>
      <c r="N21" s="6">
        <v>10</v>
      </c>
      <c r="O21" s="6"/>
      <c r="P21" s="6"/>
      <c r="Q21" s="6"/>
      <c r="R21" s="6">
        <v>2</v>
      </c>
      <c r="S21" s="6">
        <v>5</v>
      </c>
      <c r="T21" s="6">
        <v>29</v>
      </c>
      <c r="U21" s="6"/>
      <c r="V21" s="6"/>
      <c r="W21" s="6"/>
      <c r="X21" s="6"/>
      <c r="Y21" s="6"/>
      <c r="Z21" s="6"/>
      <c r="AA21" s="6"/>
      <c r="AB21" s="6">
        <v>12</v>
      </c>
      <c r="AC21" s="6">
        <v>2</v>
      </c>
      <c r="AD21" s="6">
        <v>4</v>
      </c>
      <c r="AE21" s="6">
        <v>10</v>
      </c>
      <c r="AF21" s="6">
        <v>6</v>
      </c>
      <c r="AG21" s="6"/>
      <c r="AH21" s="6"/>
      <c r="AI21" s="6">
        <v>8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2">
      <c r="A22" s="1" t="s">
        <v>40</v>
      </c>
      <c r="B22" t="s">
        <v>41</v>
      </c>
      <c r="C22" s="6"/>
      <c r="D22" s="6"/>
      <c r="E22" s="6"/>
      <c r="F22" s="6"/>
      <c r="G22" s="6"/>
      <c r="H22" s="6"/>
      <c r="I22" s="6"/>
      <c r="J22" s="6"/>
      <c r="K22" s="6"/>
      <c r="L22" s="6">
        <v>17</v>
      </c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2">
      <c r="A23" s="1" t="s">
        <v>42</v>
      </c>
      <c r="B23" t="s">
        <v>43</v>
      </c>
      <c r="C23" s="6">
        <v>44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2">
      <c r="A24" s="1" t="s">
        <v>194</v>
      </c>
      <c r="B24" t="s">
        <v>195</v>
      </c>
      <c r="C24" s="6"/>
      <c r="D24" s="6"/>
      <c r="E24" s="6"/>
      <c r="F24" s="6"/>
      <c r="G24" s="6"/>
      <c r="H24" s="6"/>
      <c r="I24" s="6"/>
      <c r="J24" s="6">
        <v>6</v>
      </c>
      <c r="K24" s="6"/>
      <c r="L24" s="6">
        <v>5</v>
      </c>
      <c r="M24" s="6">
        <v>2</v>
      </c>
      <c r="N24" s="6">
        <v>8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2">
      <c r="A25" s="1" t="s">
        <v>196</v>
      </c>
      <c r="B25" t="s">
        <v>22</v>
      </c>
      <c r="C25" s="6">
        <v>4</v>
      </c>
      <c r="D25" s="6"/>
      <c r="E25" s="6"/>
      <c r="F25" s="6"/>
      <c r="G25" s="6"/>
      <c r="H25" s="6"/>
      <c r="I25" s="6"/>
      <c r="J25" s="6">
        <v>0.5</v>
      </c>
      <c r="K25" s="6"/>
      <c r="L25" s="6">
        <v>61</v>
      </c>
      <c r="M25" s="6">
        <v>7</v>
      </c>
      <c r="N25" s="6"/>
      <c r="O25" s="6"/>
      <c r="P25" s="6"/>
      <c r="Q25" s="6"/>
      <c r="R25" s="6"/>
      <c r="S25" s="6"/>
      <c r="T25" s="6">
        <v>8</v>
      </c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>
        <v>5</v>
      </c>
      <c r="AH25" s="6">
        <v>10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2">
      <c r="A26" s="1" t="s">
        <v>197</v>
      </c>
      <c r="B26" t="s">
        <v>126</v>
      </c>
      <c r="C26" s="6"/>
      <c r="D26" s="6"/>
      <c r="E26" s="6"/>
      <c r="F26" s="6"/>
      <c r="G26" s="6"/>
      <c r="H26" s="6">
        <v>33.5</v>
      </c>
      <c r="I26" s="6"/>
      <c r="J26" s="6">
        <v>73</v>
      </c>
      <c r="K26" s="6">
        <v>60</v>
      </c>
      <c r="L26" s="6">
        <v>76.5</v>
      </c>
      <c r="M26" s="6">
        <v>15.5</v>
      </c>
      <c r="N26" s="6"/>
      <c r="O26" s="6">
        <v>13</v>
      </c>
      <c r="P26" s="6">
        <v>8.5</v>
      </c>
      <c r="Q26" s="6">
        <v>1.5</v>
      </c>
      <c r="R26" s="6"/>
      <c r="S26" s="6"/>
      <c r="T26" s="6">
        <v>7</v>
      </c>
      <c r="U26" s="6"/>
      <c r="V26" s="6"/>
      <c r="W26" s="6"/>
      <c r="X26" s="6">
        <v>10</v>
      </c>
      <c r="Y26" s="6"/>
      <c r="Z26" s="6"/>
      <c r="AA26" s="6"/>
      <c r="AB26" s="6">
        <v>25.5</v>
      </c>
      <c r="AC26" s="6"/>
      <c r="AD26" s="6"/>
      <c r="AE26" s="6"/>
      <c r="AF26" s="6"/>
      <c r="AG26" s="6"/>
      <c r="AH26" s="6"/>
      <c r="AI26" s="6">
        <v>2</v>
      </c>
      <c r="AJ26" s="6">
        <v>3</v>
      </c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2">
      <c r="A27" s="1" t="s">
        <v>198</v>
      </c>
      <c r="B27" t="s">
        <v>189</v>
      </c>
      <c r="C27" s="6"/>
      <c r="D27" s="6"/>
      <c r="E27" s="6"/>
      <c r="F27" s="6"/>
      <c r="G27" s="6"/>
      <c r="H27" s="6"/>
      <c r="I27" s="6"/>
      <c r="J27" s="6"/>
      <c r="K27" s="6"/>
      <c r="L27" s="6">
        <v>41</v>
      </c>
      <c r="M27" s="6">
        <v>3</v>
      </c>
      <c r="N27" s="6"/>
      <c r="O27" s="6">
        <v>7</v>
      </c>
      <c r="P27" s="6">
        <v>11.5</v>
      </c>
      <c r="Q27" s="6"/>
      <c r="R27" s="6"/>
      <c r="S27" s="6"/>
      <c r="T27" s="6"/>
      <c r="U27" s="6">
        <v>2</v>
      </c>
      <c r="V27" s="6"/>
      <c r="W27" s="6"/>
      <c r="X27" s="6"/>
      <c r="Y27" s="6">
        <v>2</v>
      </c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2">
      <c r="A28" s="1" t="s">
        <v>158</v>
      </c>
      <c r="B28" t="s">
        <v>202</v>
      </c>
      <c r="C28" s="6">
        <v>83</v>
      </c>
      <c r="D28" s="6">
        <v>9</v>
      </c>
      <c r="E28" s="6"/>
      <c r="F28" s="6">
        <v>2</v>
      </c>
      <c r="G28" s="6"/>
      <c r="H28" s="6">
        <v>8.5</v>
      </c>
      <c r="I28" s="6"/>
      <c r="J28" s="6"/>
      <c r="K28" s="6">
        <v>5.5</v>
      </c>
      <c r="L28" s="6">
        <v>22</v>
      </c>
      <c r="M28" s="6">
        <v>3</v>
      </c>
      <c r="N28" s="6"/>
      <c r="O28" s="6"/>
      <c r="P28" s="6"/>
      <c r="Q28" s="6">
        <v>3</v>
      </c>
      <c r="R28" s="6"/>
      <c r="S28" s="6">
        <v>1</v>
      </c>
      <c r="T28" s="6">
        <v>15</v>
      </c>
      <c r="U28" s="6"/>
      <c r="V28" s="6"/>
      <c r="W28" s="6">
        <v>3</v>
      </c>
      <c r="X28" s="6"/>
      <c r="Y28" s="6"/>
      <c r="Z28" s="6"/>
      <c r="AA28" s="6"/>
      <c r="AB28" s="6">
        <v>13.5</v>
      </c>
      <c r="AC28" s="6"/>
      <c r="AD28" s="6"/>
      <c r="AE28" s="6"/>
      <c r="AF28" s="6"/>
      <c r="AG28" s="6">
        <v>14</v>
      </c>
      <c r="AH28" s="6">
        <v>5.5</v>
      </c>
      <c r="AI28" s="6">
        <v>8.5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2">
      <c r="A29" s="1" t="s">
        <v>205</v>
      </c>
      <c r="B29" t="s">
        <v>206</v>
      </c>
      <c r="C29" s="6">
        <v>272</v>
      </c>
      <c r="D29" s="6"/>
      <c r="E29" s="6"/>
      <c r="F29" s="6"/>
      <c r="G29" s="6"/>
      <c r="H29" s="6"/>
      <c r="I29" s="6"/>
      <c r="J29" s="6">
        <v>1</v>
      </c>
      <c r="K29" s="6">
        <v>3</v>
      </c>
      <c r="L29" s="6">
        <v>6</v>
      </c>
      <c r="M29" s="6">
        <v>1.5</v>
      </c>
      <c r="N29" s="6"/>
      <c r="O29" s="6"/>
      <c r="P29" s="6"/>
      <c r="Q29" s="6"/>
      <c r="R29" s="6"/>
      <c r="S29" s="6"/>
      <c r="T29" s="6">
        <v>1</v>
      </c>
      <c r="U29" s="6"/>
      <c r="V29" s="6"/>
      <c r="W29" s="6"/>
      <c r="X29" s="6"/>
      <c r="Y29" s="6">
        <v>1</v>
      </c>
      <c r="Z29" s="6"/>
      <c r="AA29" s="6"/>
      <c r="AB29" s="6">
        <v>15</v>
      </c>
      <c r="AC29" s="6"/>
      <c r="AD29" s="6"/>
      <c r="AE29" s="6"/>
      <c r="AF29" s="6"/>
      <c r="AG29" s="6"/>
      <c r="AH29" s="6"/>
      <c r="AI29" s="6">
        <v>4</v>
      </c>
      <c r="AJ29" s="6"/>
      <c r="AK29" s="6"/>
      <c r="AL29" s="6"/>
      <c r="AM29" s="6">
        <v>2</v>
      </c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2">
      <c r="A30" s="1" t="s">
        <v>207</v>
      </c>
      <c r="B30" t="s">
        <v>208</v>
      </c>
      <c r="C30" s="6"/>
      <c r="D30" s="6"/>
      <c r="E30" s="6"/>
      <c r="F30" s="6"/>
      <c r="G30" s="6"/>
      <c r="H30" s="6"/>
      <c r="I30" s="6"/>
      <c r="J30" s="6"/>
      <c r="K30" s="6"/>
      <c r="L30" s="6">
        <v>3.5</v>
      </c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2">
      <c r="A31" s="1" t="s">
        <v>211</v>
      </c>
      <c r="B31" t="s">
        <v>94</v>
      </c>
      <c r="C31" s="6">
        <v>2</v>
      </c>
      <c r="D31" s="6"/>
      <c r="E31" s="6"/>
      <c r="F31" s="6"/>
      <c r="G31" s="6">
        <v>60</v>
      </c>
      <c r="H31" s="6"/>
      <c r="I31" s="6">
        <v>4</v>
      </c>
      <c r="J31" s="6"/>
      <c r="K31" s="6"/>
      <c r="L31" s="6"/>
      <c r="M31" s="6"/>
      <c r="N31" s="6"/>
      <c r="O31" s="6"/>
      <c r="P31" s="6"/>
      <c r="Q31" s="6"/>
      <c r="R31" s="6">
        <v>2</v>
      </c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ht="12">
      <c r="A32" s="1" t="s">
        <v>212</v>
      </c>
      <c r="B32" t="s">
        <v>213</v>
      </c>
      <c r="C32" s="6"/>
      <c r="D32" s="6"/>
      <c r="E32" s="6"/>
      <c r="F32" s="6"/>
      <c r="G32" s="6"/>
      <c r="H32" s="6"/>
      <c r="I32" s="6"/>
      <c r="J32" s="6"/>
      <c r="K32" s="6"/>
      <c r="L32" s="6">
        <v>10</v>
      </c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>
        <v>8</v>
      </c>
      <c r="Y32" s="6">
        <v>2</v>
      </c>
      <c r="Z32" s="6">
        <v>1</v>
      </c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  <row r="33" spans="1:57" ht="12">
      <c r="A33" s="1" t="s">
        <v>217</v>
      </c>
      <c r="B33" t="s">
        <v>218</v>
      </c>
      <c r="C33" s="6">
        <v>31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>
        <v>5</v>
      </c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</row>
    <row r="34" spans="1:57" ht="12">
      <c r="A34" s="1" t="s">
        <v>220</v>
      </c>
      <c r="B34" t="s">
        <v>31</v>
      </c>
      <c r="C34" s="6"/>
      <c r="D34" s="6"/>
      <c r="E34" s="6"/>
      <c r="F34" s="6"/>
      <c r="G34" s="6"/>
      <c r="H34" s="6">
        <v>16.5</v>
      </c>
      <c r="I34" s="6"/>
      <c r="J34" s="6">
        <v>9.5</v>
      </c>
      <c r="K34" s="6">
        <v>24.5</v>
      </c>
      <c r="L34" s="6">
        <v>124</v>
      </c>
      <c r="M34" s="6">
        <v>21</v>
      </c>
      <c r="N34" s="6">
        <v>2</v>
      </c>
      <c r="O34" s="6"/>
      <c r="P34" s="6">
        <v>30.5</v>
      </c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>
        <v>15.5</v>
      </c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</row>
    <row r="35" spans="1:57" ht="12">
      <c r="A35" s="1" t="s">
        <v>221</v>
      </c>
      <c r="B35" t="s">
        <v>222</v>
      </c>
      <c r="C35" s="6"/>
      <c r="D35" s="6"/>
      <c r="E35" s="6"/>
      <c r="F35" s="6"/>
      <c r="G35" s="6"/>
      <c r="H35" s="6"/>
      <c r="I35" s="6"/>
      <c r="J35" s="6"/>
      <c r="K35" s="6"/>
      <c r="L35" s="6">
        <v>30</v>
      </c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</row>
    <row r="36" spans="1:57" ht="12">
      <c r="A36" s="1" t="s">
        <v>224</v>
      </c>
      <c r="B36" t="s">
        <v>225</v>
      </c>
      <c r="C36" s="6"/>
      <c r="D36" s="6"/>
      <c r="E36" s="6"/>
      <c r="F36" s="6"/>
      <c r="G36" s="6"/>
      <c r="H36" s="6"/>
      <c r="I36" s="6">
        <v>4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</row>
    <row r="37" spans="1:57" ht="12">
      <c r="A37" s="1" t="s">
        <v>192</v>
      </c>
      <c r="B37" t="s">
        <v>226</v>
      </c>
      <c r="C37" s="6"/>
      <c r="D37" s="6"/>
      <c r="E37" s="6"/>
      <c r="F37" s="6"/>
      <c r="G37" s="6"/>
      <c r="H37" s="6"/>
      <c r="I37" s="6"/>
      <c r="J37" s="6"/>
      <c r="K37" s="6"/>
      <c r="L37" s="6">
        <v>14</v>
      </c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</row>
    <row r="38" spans="1:57" ht="12">
      <c r="A38" s="1" t="s">
        <v>60</v>
      </c>
      <c r="B38" t="s">
        <v>61</v>
      </c>
      <c r="C38" s="6"/>
      <c r="D38" s="6"/>
      <c r="E38" s="6"/>
      <c r="F38" s="6"/>
      <c r="G38" s="6"/>
      <c r="H38" s="6"/>
      <c r="I38" s="6"/>
      <c r="J38" s="6"/>
      <c r="K38" s="6"/>
      <c r="L38" s="6">
        <v>10</v>
      </c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</row>
    <row r="39" spans="1:57" ht="12">
      <c r="A39" s="1" t="s">
        <v>62</v>
      </c>
      <c r="B39" t="s">
        <v>63</v>
      </c>
      <c r="C39" s="6"/>
      <c r="D39" s="6"/>
      <c r="E39" s="6"/>
      <c r="F39" s="6"/>
      <c r="G39" s="6"/>
      <c r="H39" s="6"/>
      <c r="I39" s="6"/>
      <c r="J39" s="6"/>
      <c r="K39" s="6"/>
      <c r="L39" s="6">
        <v>6</v>
      </c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</row>
    <row r="40" spans="1:57" ht="12">
      <c r="A40" s="1" t="s">
        <v>64</v>
      </c>
      <c r="B40" t="s">
        <v>65</v>
      </c>
      <c r="C40" s="6"/>
      <c r="D40" s="6"/>
      <c r="E40" s="6"/>
      <c r="F40" s="6"/>
      <c r="G40" s="6"/>
      <c r="H40" s="6"/>
      <c r="I40" s="6"/>
      <c r="J40" s="6"/>
      <c r="K40" s="6"/>
      <c r="L40" s="6">
        <v>4</v>
      </c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</row>
    <row r="41" spans="1:57" ht="12">
      <c r="A41" s="1" t="s">
        <v>66</v>
      </c>
      <c r="B41" t="s">
        <v>67</v>
      </c>
      <c r="C41" s="6"/>
      <c r="D41" s="6"/>
      <c r="E41" s="6"/>
      <c r="F41" s="6"/>
      <c r="G41" s="6"/>
      <c r="H41" s="6"/>
      <c r="I41" s="6"/>
      <c r="J41" s="6"/>
      <c r="K41" s="6"/>
      <c r="L41" s="6">
        <v>4</v>
      </c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</row>
    <row r="42" spans="1:57" ht="12">
      <c r="A42" s="1" t="s">
        <v>68</v>
      </c>
      <c r="B42" t="s">
        <v>226</v>
      </c>
      <c r="C42" s="6"/>
      <c r="D42" s="6"/>
      <c r="E42" s="6"/>
      <c r="F42" s="6"/>
      <c r="G42" s="6"/>
      <c r="H42" s="6"/>
      <c r="I42" s="6"/>
      <c r="J42" s="6"/>
      <c r="K42" s="6"/>
      <c r="L42" s="6">
        <v>2</v>
      </c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</row>
    <row r="43" spans="1:57" ht="12">
      <c r="A43" s="1" t="s">
        <v>69</v>
      </c>
      <c r="B43" t="s">
        <v>70</v>
      </c>
      <c r="C43" s="6"/>
      <c r="D43" s="6"/>
      <c r="E43" s="6"/>
      <c r="F43" s="6"/>
      <c r="G43" s="6"/>
      <c r="H43" s="6"/>
      <c r="I43" s="6"/>
      <c r="J43" s="6">
        <v>8</v>
      </c>
      <c r="K43" s="6">
        <v>3</v>
      </c>
      <c r="L43" s="6">
        <v>23</v>
      </c>
      <c r="M43" s="6"/>
      <c r="N43" s="6"/>
      <c r="O43" s="6"/>
      <c r="P43" s="6"/>
      <c r="Q43" s="6">
        <v>6</v>
      </c>
      <c r="R43" s="6"/>
      <c r="S43" s="6"/>
      <c r="T43" s="6">
        <v>1</v>
      </c>
      <c r="U43" s="6"/>
      <c r="V43" s="6"/>
      <c r="W43" s="6"/>
      <c r="X43" s="6"/>
      <c r="Y43" s="6"/>
      <c r="Z43" s="6"/>
      <c r="AA43" s="6"/>
      <c r="AB43" s="6">
        <v>4</v>
      </c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</row>
    <row r="44" spans="1:57" ht="12">
      <c r="A44" s="1" t="s">
        <v>71</v>
      </c>
      <c r="B44" t="s">
        <v>72</v>
      </c>
      <c r="C44" s="6"/>
      <c r="D44" s="6">
        <v>101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</row>
    <row r="45" spans="1:57" ht="12">
      <c r="A45" s="1" t="s">
        <v>74</v>
      </c>
      <c r="B45" t="s">
        <v>200</v>
      </c>
      <c r="C45" s="6"/>
      <c r="D45" s="6"/>
      <c r="E45" s="6"/>
      <c r="F45" s="6"/>
      <c r="G45" s="6"/>
      <c r="H45" s="6"/>
      <c r="I45" s="6"/>
      <c r="J45" s="6"/>
      <c r="K45" s="6"/>
      <c r="L45" s="6" t="s">
        <v>99</v>
      </c>
      <c r="M45" s="6">
        <v>3.5</v>
      </c>
      <c r="N45" s="6"/>
      <c r="O45" s="6">
        <v>8</v>
      </c>
      <c r="P45" s="6">
        <v>3</v>
      </c>
      <c r="Q45" s="6"/>
      <c r="R45" s="6"/>
      <c r="S45" s="6"/>
      <c r="T45" s="6"/>
      <c r="U45" s="6">
        <v>13</v>
      </c>
      <c r="V45" s="6"/>
      <c r="W45" s="6"/>
      <c r="X45" s="6"/>
      <c r="Y45" s="6">
        <v>0.5</v>
      </c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</row>
    <row r="46" spans="1:57" ht="12">
      <c r="A46" s="1" t="s">
        <v>75</v>
      </c>
      <c r="B46" t="s">
        <v>76</v>
      </c>
      <c r="C46" s="6"/>
      <c r="D46" s="6"/>
      <c r="E46" s="6"/>
      <c r="F46" s="6"/>
      <c r="G46" s="6"/>
      <c r="H46" s="6"/>
      <c r="I46" s="6"/>
      <c r="J46" s="6"/>
      <c r="K46" s="6"/>
      <c r="L46" s="6">
        <v>10</v>
      </c>
      <c r="M46" s="6"/>
      <c r="N46" s="6"/>
      <c r="O46" s="6"/>
      <c r="P46" s="6"/>
      <c r="Q46" s="6"/>
      <c r="R46" s="6"/>
      <c r="S46" s="6"/>
      <c r="T46" s="6"/>
      <c r="U46" s="6">
        <v>4</v>
      </c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</row>
    <row r="47" spans="1:57" ht="12">
      <c r="A47" s="1" t="s">
        <v>77</v>
      </c>
      <c r="B47" t="s">
        <v>78</v>
      </c>
      <c r="C47" s="6"/>
      <c r="D47" s="6"/>
      <c r="E47" s="6"/>
      <c r="F47" s="6"/>
      <c r="G47" s="6"/>
      <c r="H47" s="6"/>
      <c r="I47" s="6"/>
      <c r="J47" s="6"/>
      <c r="K47" s="6"/>
      <c r="L47" s="6">
        <v>1</v>
      </c>
      <c r="M47" s="6"/>
      <c r="N47" s="6"/>
      <c r="O47" s="6"/>
      <c r="P47" s="6"/>
      <c r="Q47" s="6"/>
      <c r="R47" s="6"/>
      <c r="S47" s="6"/>
      <c r="T47" s="6"/>
      <c r="U47" s="6">
        <v>1</v>
      </c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</row>
    <row r="48" spans="1:57" ht="12">
      <c r="A48" s="1" t="s">
        <v>79</v>
      </c>
      <c r="B48" t="s">
        <v>78</v>
      </c>
      <c r="C48" s="6"/>
      <c r="D48" s="6"/>
      <c r="E48" s="6"/>
      <c r="F48" s="6"/>
      <c r="G48" s="6"/>
      <c r="H48" s="6"/>
      <c r="I48" s="6"/>
      <c r="J48" s="6"/>
      <c r="K48" s="6"/>
      <c r="L48" s="6">
        <v>6</v>
      </c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</row>
    <row r="49" spans="1:57" ht="12">
      <c r="A49" s="1" t="s">
        <v>80</v>
      </c>
      <c r="B49" t="s">
        <v>81</v>
      </c>
      <c r="C49" s="6"/>
      <c r="D49" s="6"/>
      <c r="E49" s="6"/>
      <c r="F49" s="6">
        <v>1</v>
      </c>
      <c r="G49" s="6"/>
      <c r="H49" s="6"/>
      <c r="I49" s="6"/>
      <c r="J49" s="6"/>
      <c r="K49" s="6"/>
      <c r="L49" s="6">
        <v>14</v>
      </c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</row>
    <row r="50" spans="1:57" ht="12">
      <c r="A50" s="1" t="s">
        <v>82</v>
      </c>
      <c r="B50" t="s">
        <v>83</v>
      </c>
      <c r="C50" s="6"/>
      <c r="D50" s="6"/>
      <c r="E50" s="6"/>
      <c r="F50" s="6"/>
      <c r="G50" s="6"/>
      <c r="H50" s="6"/>
      <c r="I50" s="6"/>
      <c r="J50" s="6"/>
      <c r="K50" s="6"/>
      <c r="L50" s="6">
        <v>3</v>
      </c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</row>
    <row r="51" spans="1:57" ht="12">
      <c r="A51" s="1" t="s">
        <v>130</v>
      </c>
      <c r="B51" t="s">
        <v>87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</row>
    <row r="52" spans="1:57" ht="12">
      <c r="A52" s="1" t="s">
        <v>80</v>
      </c>
      <c r="B52" t="s">
        <v>81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>
        <v>6</v>
      </c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</row>
    <row r="53" spans="1:57" ht="12">
      <c r="A53" s="1" t="s">
        <v>85</v>
      </c>
      <c r="B53" t="s">
        <v>86</v>
      </c>
      <c r="C53" s="6"/>
      <c r="D53" s="6"/>
      <c r="E53" s="6"/>
      <c r="F53" s="6"/>
      <c r="G53" s="6"/>
      <c r="H53" s="6"/>
      <c r="I53" s="6"/>
      <c r="J53" s="6"/>
      <c r="K53" s="6"/>
      <c r="L53" s="6">
        <v>91.5</v>
      </c>
      <c r="M53" s="6"/>
      <c r="N53" s="6"/>
      <c r="O53" s="6"/>
      <c r="P53" s="6"/>
      <c r="Q53" s="6"/>
      <c r="R53" s="6"/>
      <c r="S53" s="6"/>
      <c r="T53" s="6"/>
      <c r="U53" s="6">
        <v>1</v>
      </c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</row>
    <row r="54" spans="1:57" ht="12">
      <c r="A54" s="1" t="s">
        <v>88</v>
      </c>
      <c r="B54" t="s">
        <v>70</v>
      </c>
      <c r="C54" s="6"/>
      <c r="D54" s="6"/>
      <c r="E54" s="6"/>
      <c r="F54" s="6"/>
      <c r="G54" s="6"/>
      <c r="H54" s="6"/>
      <c r="I54" s="6"/>
      <c r="J54" s="6"/>
      <c r="K54" s="6"/>
      <c r="L54" s="6">
        <v>3</v>
      </c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</row>
    <row r="55" spans="1:57" ht="12">
      <c r="A55" s="1" t="s">
        <v>92</v>
      </c>
      <c r="B55" t="s">
        <v>200</v>
      </c>
      <c r="C55" s="6"/>
      <c r="D55" s="6"/>
      <c r="E55" s="6"/>
      <c r="F55" s="6">
        <v>1</v>
      </c>
      <c r="G55" s="6"/>
      <c r="H55" s="6">
        <v>16</v>
      </c>
      <c r="I55" s="6"/>
      <c r="J55" s="6">
        <v>7</v>
      </c>
      <c r="K55" s="6">
        <v>14</v>
      </c>
      <c r="L55" s="6">
        <v>96</v>
      </c>
      <c r="M55" s="6">
        <v>16.5</v>
      </c>
      <c r="N55" s="6"/>
      <c r="O55" s="6">
        <v>12</v>
      </c>
      <c r="P55" s="6">
        <v>1.5</v>
      </c>
      <c r="Q55" s="6"/>
      <c r="R55" s="6"/>
      <c r="S55" s="6"/>
      <c r="T55" s="6"/>
      <c r="U55" s="6">
        <v>25</v>
      </c>
      <c r="V55" s="6"/>
      <c r="W55" s="6"/>
      <c r="X55" s="6">
        <v>4.5</v>
      </c>
      <c r="Y55" s="6">
        <v>7</v>
      </c>
      <c r="Z55" s="6"/>
      <c r="AA55" s="6"/>
      <c r="AB55" s="6">
        <v>3</v>
      </c>
      <c r="AC55" s="6"/>
      <c r="AD55" s="6"/>
      <c r="AE55" s="6"/>
      <c r="AF55" s="6"/>
      <c r="AG55" s="6"/>
      <c r="AH55" s="6">
        <v>5.5</v>
      </c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</row>
    <row r="56" spans="1:57" ht="12">
      <c r="A56" s="1" t="s">
        <v>93</v>
      </c>
      <c r="B56" t="s">
        <v>222</v>
      </c>
      <c r="C56" s="6">
        <v>52</v>
      </c>
      <c r="D56" s="6"/>
      <c r="E56" s="6"/>
      <c r="F56" s="6"/>
      <c r="G56" s="6"/>
      <c r="H56" s="6"/>
      <c r="I56" s="6"/>
      <c r="J56" s="6"/>
      <c r="K56" s="6"/>
      <c r="L56" s="6">
        <v>2</v>
      </c>
      <c r="M56" s="6">
        <v>4</v>
      </c>
      <c r="N56" s="6">
        <v>2</v>
      </c>
      <c r="O56" s="6"/>
      <c r="P56" s="6"/>
      <c r="Q56" s="6"/>
      <c r="R56" s="6"/>
      <c r="S56" s="6">
        <v>2</v>
      </c>
      <c r="T56" s="6"/>
      <c r="U56" s="6"/>
      <c r="V56" s="6"/>
      <c r="W56" s="6">
        <v>4</v>
      </c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</row>
    <row r="57" spans="1:57" ht="12">
      <c r="A57" s="1" t="s">
        <v>95</v>
      </c>
      <c r="B57" t="s">
        <v>96</v>
      </c>
      <c r="C57" s="6"/>
      <c r="D57" s="6"/>
      <c r="E57" s="6"/>
      <c r="F57" s="6"/>
      <c r="G57" s="6"/>
      <c r="H57" s="6"/>
      <c r="I57" s="6"/>
      <c r="J57" s="6"/>
      <c r="K57" s="6"/>
      <c r="L57" s="6">
        <v>3</v>
      </c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</row>
    <row r="58" spans="1:57" ht="12">
      <c r="A58" s="1" t="s">
        <v>97</v>
      </c>
      <c r="B58" t="s">
        <v>98</v>
      </c>
      <c r="C58" s="6"/>
      <c r="D58" s="6"/>
      <c r="E58" s="6"/>
      <c r="F58" s="6"/>
      <c r="G58" s="6"/>
      <c r="H58" s="6"/>
      <c r="I58" s="6"/>
      <c r="J58" s="6"/>
      <c r="K58" s="6"/>
      <c r="L58" s="6">
        <v>3</v>
      </c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>
        <v>1</v>
      </c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</row>
    <row r="59" spans="1:57" ht="12">
      <c r="A59" s="1" t="s">
        <v>100</v>
      </c>
      <c r="B59" t="s">
        <v>101</v>
      </c>
      <c r="C59" s="6">
        <v>481</v>
      </c>
      <c r="D59" s="6">
        <v>19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</row>
    <row r="60" spans="1:57" ht="12">
      <c r="A60" s="1" t="s">
        <v>102</v>
      </c>
      <c r="B60" t="s">
        <v>33</v>
      </c>
      <c r="C60" s="6"/>
      <c r="D60" s="6"/>
      <c r="E60" s="6"/>
      <c r="F60" s="6"/>
      <c r="G60" s="6"/>
      <c r="H60" s="6"/>
      <c r="I60" s="6"/>
      <c r="J60" s="6"/>
      <c r="K60" s="6"/>
      <c r="L60" s="6">
        <v>2</v>
      </c>
      <c r="M60" s="6">
        <v>6</v>
      </c>
      <c r="N60" s="6">
        <v>12</v>
      </c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</row>
    <row r="61" spans="1:57" s="9" customFormat="1" ht="12">
      <c r="A61" s="8" t="s">
        <v>149</v>
      </c>
      <c r="B61" s="9" t="s">
        <v>15</v>
      </c>
      <c r="C61" s="10"/>
      <c r="D61" s="10"/>
      <c r="E61" s="10"/>
      <c r="F61" s="10"/>
      <c r="G61" s="10"/>
      <c r="H61" s="10"/>
      <c r="I61" s="10">
        <f>12+23</f>
        <v>35</v>
      </c>
      <c r="J61" s="10"/>
      <c r="K61" s="10">
        <f>18+9.5+7</f>
        <v>34.5</v>
      </c>
      <c r="L61" s="10">
        <f>27+4.5+12</f>
        <v>43.5</v>
      </c>
      <c r="M61" s="10"/>
      <c r="N61" s="10"/>
      <c r="O61" s="10"/>
      <c r="P61" s="10"/>
      <c r="Q61" s="10">
        <v>8</v>
      </c>
      <c r="R61" s="10">
        <v>1.5</v>
      </c>
      <c r="S61" s="10"/>
      <c r="T61" s="10">
        <v>1</v>
      </c>
      <c r="U61" s="10"/>
      <c r="V61" s="10">
        <v>3</v>
      </c>
      <c r="W61" s="10"/>
      <c r="X61" s="10">
        <f>18+6</f>
        <v>24</v>
      </c>
      <c r="Y61" s="10">
        <f>5+15</f>
        <v>20</v>
      </c>
      <c r="Z61" s="10"/>
      <c r="AA61" s="10">
        <v>5</v>
      </c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9">
        <f>13.5+3</f>
        <v>16.5</v>
      </c>
      <c r="AN61" s="9">
        <f>8+16</f>
        <v>24</v>
      </c>
      <c r="AO61" s="10">
        <v>5</v>
      </c>
      <c r="AP61" s="10">
        <v>10</v>
      </c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</row>
    <row r="62" spans="1:57" ht="12">
      <c r="A62" s="1" t="s">
        <v>150</v>
      </c>
      <c r="B62" t="s">
        <v>151</v>
      </c>
      <c r="C62" s="6"/>
      <c r="D62" s="6"/>
      <c r="E62" s="6"/>
      <c r="F62" s="6"/>
      <c r="G62" s="6"/>
      <c r="H62" s="6"/>
      <c r="I62" s="6"/>
      <c r="J62" s="6"/>
      <c r="K62" s="6"/>
      <c r="L62" s="6">
        <v>1</v>
      </c>
      <c r="M62" s="6">
        <v>0.5</v>
      </c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</row>
    <row r="63" spans="1:57" ht="12">
      <c r="A63" s="1" t="s">
        <v>152</v>
      </c>
      <c r="B63" t="s">
        <v>153</v>
      </c>
      <c r="C63" s="6"/>
      <c r="D63" s="6"/>
      <c r="E63" s="6"/>
      <c r="F63" s="6"/>
      <c r="G63" s="6"/>
      <c r="H63" s="6"/>
      <c r="I63" s="6"/>
      <c r="J63" s="6">
        <v>8</v>
      </c>
      <c r="K63" s="6"/>
      <c r="L63" s="6">
        <v>74</v>
      </c>
      <c r="M63" s="6">
        <v>11</v>
      </c>
      <c r="N63" s="6">
        <v>4</v>
      </c>
      <c r="O63" s="6">
        <v>3</v>
      </c>
      <c r="P63" s="6">
        <v>2</v>
      </c>
      <c r="Q63" s="6"/>
      <c r="R63" s="6"/>
      <c r="S63" s="6"/>
      <c r="T63" s="6"/>
      <c r="U63" s="6"/>
      <c r="V63" s="6"/>
      <c r="W63" s="6"/>
      <c r="X63" s="6"/>
      <c r="Y63" s="6">
        <v>10</v>
      </c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</row>
    <row r="64" spans="1:57" ht="12">
      <c r="A64" s="1" t="s">
        <v>154</v>
      </c>
      <c r="B64" t="s">
        <v>153</v>
      </c>
      <c r="C64" s="6"/>
      <c r="D64" s="6"/>
      <c r="E64" s="6"/>
      <c r="F64" s="6"/>
      <c r="G64" s="6"/>
      <c r="H64" s="6"/>
      <c r="I64" s="6"/>
      <c r="J64" s="6">
        <v>60</v>
      </c>
      <c r="K64" s="6"/>
      <c r="L64" s="6">
        <v>473</v>
      </c>
      <c r="M64" s="6">
        <v>162</v>
      </c>
      <c r="N64" s="6">
        <v>24</v>
      </c>
      <c r="O64" s="6">
        <v>65.5</v>
      </c>
      <c r="P64" s="6">
        <v>84.5</v>
      </c>
      <c r="Q64" s="6"/>
      <c r="R64" s="6"/>
      <c r="S64" s="6"/>
      <c r="T64" s="6"/>
      <c r="U64" s="6">
        <v>19</v>
      </c>
      <c r="V64" s="6"/>
      <c r="W64" s="6"/>
      <c r="X64" s="6"/>
      <c r="Y64" s="6">
        <v>15</v>
      </c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</row>
    <row r="65" spans="1:57" ht="12">
      <c r="A65" s="1" t="s">
        <v>155</v>
      </c>
      <c r="B65" t="s">
        <v>81</v>
      </c>
      <c r="C65" s="6"/>
      <c r="D65" s="6"/>
      <c r="E65" s="6"/>
      <c r="F65" s="6"/>
      <c r="G65" s="6"/>
      <c r="H65" s="6"/>
      <c r="I65" s="6"/>
      <c r="J65" s="6"/>
      <c r="K65" s="6"/>
      <c r="L65" s="6">
        <v>3.5</v>
      </c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</row>
    <row r="66" spans="1:57" ht="12">
      <c r="A66" s="1" t="s">
        <v>156</v>
      </c>
      <c r="B66" t="s">
        <v>157</v>
      </c>
      <c r="C66" s="6"/>
      <c r="D66" s="6">
        <v>104</v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</row>
    <row r="67" spans="1:57" ht="12">
      <c r="A67" s="1" t="s">
        <v>159</v>
      </c>
      <c r="B67" t="s">
        <v>160</v>
      </c>
      <c r="C67" s="6">
        <v>9</v>
      </c>
      <c r="D67" s="6"/>
      <c r="E67" s="6"/>
      <c r="F67" s="6"/>
      <c r="G67" s="6"/>
      <c r="H67" s="6"/>
      <c r="I67" s="6"/>
      <c r="J67" s="6"/>
      <c r="K67" s="6"/>
      <c r="L67" s="6">
        <v>3</v>
      </c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</row>
    <row r="68" spans="1:57" ht="12">
      <c r="A68" s="1" t="s">
        <v>161</v>
      </c>
      <c r="B68" t="s">
        <v>31</v>
      </c>
      <c r="C68" s="6"/>
      <c r="D68" s="6"/>
      <c r="E68" s="6"/>
      <c r="F68" s="6"/>
      <c r="G68" s="6"/>
      <c r="H68" s="6"/>
      <c r="I68" s="6"/>
      <c r="J68" s="6"/>
      <c r="K68" s="6"/>
      <c r="L68" s="6">
        <v>7</v>
      </c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</row>
    <row r="69" spans="1:57" ht="12">
      <c r="A69" s="1" t="s">
        <v>164</v>
      </c>
      <c r="B69" t="s">
        <v>165</v>
      </c>
      <c r="C69" s="6"/>
      <c r="D69" s="6"/>
      <c r="E69" s="6"/>
      <c r="F69" s="6"/>
      <c r="G69" s="6"/>
      <c r="H69" s="6"/>
      <c r="I69" s="6"/>
      <c r="J69" s="6"/>
      <c r="K69" s="6"/>
      <c r="L69" s="6">
        <v>7</v>
      </c>
      <c r="M69" s="6"/>
      <c r="N69" s="6"/>
      <c r="O69" s="6"/>
      <c r="P69" s="6">
        <v>1</v>
      </c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</row>
    <row r="70" spans="1:57" ht="12">
      <c r="A70" s="1" t="s">
        <v>167</v>
      </c>
      <c r="B70" t="s">
        <v>70</v>
      </c>
      <c r="C70" s="6"/>
      <c r="D70" s="6"/>
      <c r="E70" s="6"/>
      <c r="F70" s="6"/>
      <c r="G70" s="6"/>
      <c r="H70" s="6"/>
      <c r="I70" s="6"/>
      <c r="J70" s="6"/>
      <c r="K70" s="6"/>
      <c r="L70" s="6">
        <v>9</v>
      </c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>
        <v>1</v>
      </c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</row>
    <row r="71" spans="1:57" ht="12">
      <c r="A71" s="1" t="s">
        <v>168</v>
      </c>
      <c r="B71" t="s">
        <v>169</v>
      </c>
      <c r="C71" s="6"/>
      <c r="D71" s="6">
        <v>34</v>
      </c>
      <c r="E71" s="6"/>
      <c r="F71" s="6"/>
      <c r="G71" s="6"/>
      <c r="H71" s="6"/>
      <c r="I71" s="6"/>
      <c r="J71" s="6"/>
      <c r="K71" s="6"/>
      <c r="L71" s="6">
        <v>5</v>
      </c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</row>
    <row r="72" spans="1:57" ht="12">
      <c r="A72" s="1" t="s">
        <v>170</v>
      </c>
      <c r="B72" t="s">
        <v>171</v>
      </c>
      <c r="C72" s="6"/>
      <c r="D72" s="6"/>
      <c r="E72" s="6"/>
      <c r="F72" s="6"/>
      <c r="G72" s="6"/>
      <c r="H72" s="6"/>
      <c r="I72" s="6"/>
      <c r="J72" s="6"/>
      <c r="K72" s="6"/>
      <c r="L72" s="6">
        <v>2</v>
      </c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</row>
    <row r="73" spans="1:57" ht="12">
      <c r="A73" s="1" t="s">
        <v>177</v>
      </c>
      <c r="B73" t="s">
        <v>172</v>
      </c>
      <c r="C73" s="6"/>
      <c r="D73" s="6"/>
      <c r="E73" s="6"/>
      <c r="F73" s="6">
        <v>1</v>
      </c>
      <c r="G73" s="6"/>
      <c r="H73" s="6"/>
      <c r="I73" s="6"/>
      <c r="J73" s="6"/>
      <c r="K73" s="6"/>
      <c r="L73" s="6">
        <v>5</v>
      </c>
      <c r="M73" s="6"/>
      <c r="N73" s="6"/>
      <c r="O73" s="6"/>
      <c r="P73" s="6"/>
      <c r="Q73" s="6"/>
      <c r="R73" s="6">
        <v>1</v>
      </c>
      <c r="S73" s="6"/>
      <c r="T73" s="6"/>
      <c r="U73" s="6"/>
      <c r="V73" s="6"/>
      <c r="W73" s="6"/>
      <c r="X73" s="6"/>
      <c r="Y73" s="6">
        <v>3</v>
      </c>
      <c r="Z73" s="6"/>
      <c r="AA73" s="6"/>
      <c r="AB73" s="6"/>
      <c r="AC73" s="6"/>
      <c r="AD73" s="6">
        <v>2</v>
      </c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</row>
    <row r="74" spans="1:57" ht="12">
      <c r="A74" s="1" t="s">
        <v>173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</row>
    <row r="75" spans="1:57" ht="12">
      <c r="A75" s="1" t="s">
        <v>178</v>
      </c>
      <c r="B75" t="s">
        <v>222</v>
      </c>
      <c r="C75" s="6"/>
      <c r="D75" s="6"/>
      <c r="E75" s="6"/>
      <c r="F75" s="6"/>
      <c r="G75" s="6">
        <v>32</v>
      </c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</row>
    <row r="76" spans="1:57" ht="12">
      <c r="A76" s="1" t="s">
        <v>179</v>
      </c>
      <c r="B76" t="s">
        <v>180</v>
      </c>
      <c r="C76" s="6"/>
      <c r="D76" s="6"/>
      <c r="E76" s="6"/>
      <c r="F76" s="6"/>
      <c r="G76" s="6"/>
      <c r="H76" s="6"/>
      <c r="I76" s="6"/>
      <c r="J76" s="6">
        <v>8</v>
      </c>
      <c r="K76" s="6"/>
      <c r="L76" s="6">
        <v>83</v>
      </c>
      <c r="M76" s="6">
        <v>3</v>
      </c>
      <c r="N76" s="6">
        <v>9</v>
      </c>
      <c r="O76" s="6"/>
      <c r="P76" s="6"/>
      <c r="Q76" s="6"/>
      <c r="R76" s="6"/>
      <c r="S76" s="6"/>
      <c r="T76" s="6"/>
      <c r="U76" s="6">
        <v>4</v>
      </c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</row>
    <row r="77" spans="1:57" ht="12">
      <c r="A77" s="1" t="s">
        <v>181</v>
      </c>
      <c r="B77" t="s">
        <v>182</v>
      </c>
      <c r="C77" s="6">
        <v>15</v>
      </c>
      <c r="D77" s="6">
        <v>4</v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</row>
    <row r="78" spans="1:57" ht="12">
      <c r="A78" s="1" t="s">
        <v>183</v>
      </c>
      <c r="B78" t="s">
        <v>182</v>
      </c>
      <c r="C78" s="6">
        <v>31</v>
      </c>
      <c r="D78" s="6">
        <v>18</v>
      </c>
      <c r="E78" s="6">
        <v>9</v>
      </c>
      <c r="F78" s="6">
        <v>3</v>
      </c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>
        <v>12</v>
      </c>
      <c r="U78" s="6"/>
      <c r="V78" s="6"/>
      <c r="W78" s="6"/>
      <c r="X78" s="6"/>
      <c r="Y78" s="6">
        <v>1</v>
      </c>
      <c r="Z78" s="6"/>
      <c r="AA78" s="6"/>
      <c r="AB78" s="6"/>
      <c r="AC78" s="6"/>
      <c r="AD78" s="6"/>
      <c r="AE78" s="6"/>
      <c r="AF78" s="6"/>
      <c r="AG78" s="6"/>
      <c r="AH78" s="6"/>
      <c r="AI78" s="6">
        <v>4</v>
      </c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</row>
    <row r="79" spans="1:57" ht="12">
      <c r="A79" s="1" t="s">
        <v>184</v>
      </c>
      <c r="B79" t="s">
        <v>185</v>
      </c>
      <c r="C79" s="6"/>
      <c r="D79" s="6"/>
      <c r="E79" s="6"/>
      <c r="F79" s="6"/>
      <c r="G79" s="6"/>
      <c r="H79" s="6"/>
      <c r="I79" s="6"/>
      <c r="J79" s="6"/>
      <c r="K79" s="6"/>
      <c r="L79" s="6">
        <v>6</v>
      </c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</row>
    <row r="80" spans="1:57" ht="12">
      <c r="A80" s="1" t="s">
        <v>186</v>
      </c>
      <c r="B80" t="s">
        <v>188</v>
      </c>
      <c r="C80" s="6">
        <v>12</v>
      </c>
      <c r="D80" s="6">
        <v>13</v>
      </c>
      <c r="E80" s="6"/>
      <c r="F80" s="6">
        <v>24</v>
      </c>
      <c r="G80" s="6"/>
      <c r="H80" s="6"/>
      <c r="I80" s="6"/>
      <c r="J80" s="6"/>
      <c r="K80" s="6"/>
      <c r="L80" s="6">
        <v>12</v>
      </c>
      <c r="M80" s="6"/>
      <c r="N80" s="6"/>
      <c r="O80" s="6"/>
      <c r="P80" s="6"/>
      <c r="Q80" s="6"/>
      <c r="R80" s="6"/>
      <c r="S80" s="6"/>
      <c r="T80" s="6"/>
      <c r="U80" s="6">
        <v>2</v>
      </c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>
        <v>1</v>
      </c>
      <c r="AH80" s="6"/>
      <c r="AI80" s="6">
        <v>25</v>
      </c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</row>
    <row r="81" spans="1:57" ht="12">
      <c r="A81" s="1" t="s">
        <v>187</v>
      </c>
      <c r="B81" t="s">
        <v>188</v>
      </c>
      <c r="C81" s="6"/>
      <c r="D81" s="6">
        <v>132</v>
      </c>
      <c r="E81" s="6"/>
      <c r="F81" s="6"/>
      <c r="G81" s="6"/>
      <c r="H81" s="6"/>
      <c r="I81" s="6"/>
      <c r="J81" s="6"/>
      <c r="K81" s="6"/>
      <c r="L81" s="6">
        <v>26</v>
      </c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>
        <v>2</v>
      </c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</row>
    <row r="82" spans="1:57" ht="12">
      <c r="A82" s="1" t="s">
        <v>44</v>
      </c>
      <c r="B82" t="s">
        <v>31</v>
      </c>
      <c r="C82" s="6"/>
      <c r="D82" s="6"/>
      <c r="E82" s="6"/>
      <c r="F82" s="6"/>
      <c r="G82" s="6"/>
      <c r="H82" s="6"/>
      <c r="I82" s="6"/>
      <c r="J82" s="6">
        <v>16</v>
      </c>
      <c r="K82" s="6"/>
      <c r="L82" s="6">
        <v>83</v>
      </c>
      <c r="M82" s="6">
        <v>22</v>
      </c>
      <c r="N82" s="6">
        <v>19</v>
      </c>
      <c r="O82" s="6">
        <v>30</v>
      </c>
      <c r="P82" s="6">
        <v>26.5</v>
      </c>
      <c r="Q82" s="6"/>
      <c r="R82" s="6"/>
      <c r="S82" s="6"/>
      <c r="T82" s="6"/>
      <c r="U82" s="6">
        <v>4</v>
      </c>
      <c r="V82" s="6"/>
      <c r="W82" s="6"/>
      <c r="X82" s="6">
        <v>16</v>
      </c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</row>
    <row r="83" spans="1:57" ht="12">
      <c r="A83" s="1" t="s">
        <v>45</v>
      </c>
      <c r="B83" t="s">
        <v>46</v>
      </c>
      <c r="C83" s="6"/>
      <c r="D83" s="6"/>
      <c r="E83" s="6"/>
      <c r="F83" s="6"/>
      <c r="G83" s="6"/>
      <c r="H83" s="6"/>
      <c r="I83" s="6"/>
      <c r="J83" s="6"/>
      <c r="K83" s="6"/>
      <c r="L83" s="6">
        <v>1</v>
      </c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</row>
    <row r="84" spans="1:57" ht="12">
      <c r="A84" s="1" t="s">
        <v>47</v>
      </c>
      <c r="B84" t="s">
        <v>48</v>
      </c>
      <c r="C84" s="6"/>
      <c r="D84" s="6"/>
      <c r="E84" s="6"/>
      <c r="F84" s="6"/>
      <c r="G84" s="6"/>
      <c r="H84" s="6"/>
      <c r="I84" s="6"/>
      <c r="J84" s="6"/>
      <c r="K84" s="6"/>
      <c r="L84" s="6">
        <v>5</v>
      </c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>
        <v>9.5</v>
      </c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</row>
    <row r="85" spans="1:57" ht="12">
      <c r="A85" s="1" t="s">
        <v>49</v>
      </c>
      <c r="B85" t="s">
        <v>153</v>
      </c>
      <c r="C85" s="6"/>
      <c r="D85" s="6"/>
      <c r="E85" s="6"/>
      <c r="F85" s="6"/>
      <c r="G85" s="6"/>
      <c r="H85" s="6"/>
      <c r="I85" s="6"/>
      <c r="J85" s="6"/>
      <c r="K85" s="6"/>
      <c r="L85" s="6">
        <v>35</v>
      </c>
      <c r="M85" s="6">
        <v>7</v>
      </c>
      <c r="N85" s="6"/>
      <c r="O85" s="6">
        <v>6</v>
      </c>
      <c r="P85" s="6">
        <v>3.5</v>
      </c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</row>
    <row r="86" spans="1:57" ht="12">
      <c r="A86" s="1" t="s">
        <v>50</v>
      </c>
      <c r="B86" t="s">
        <v>51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>
        <v>1</v>
      </c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</row>
    <row r="87" spans="1:57" ht="12">
      <c r="A87" s="1" t="s">
        <v>54</v>
      </c>
      <c r="B87" t="s">
        <v>53</v>
      </c>
      <c r="C87" s="6">
        <v>15</v>
      </c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</row>
    <row r="88" spans="1:57" ht="12">
      <c r="A88" s="1" t="s">
        <v>55</v>
      </c>
      <c r="B88" t="s">
        <v>56</v>
      </c>
      <c r="C88" s="6"/>
      <c r="D88" s="6"/>
      <c r="E88" s="6"/>
      <c r="F88" s="6"/>
      <c r="G88" s="6"/>
      <c r="H88" s="6"/>
      <c r="I88" s="6"/>
      <c r="J88" s="6">
        <v>8</v>
      </c>
      <c r="K88" s="6"/>
      <c r="L88" s="6">
        <v>9</v>
      </c>
      <c r="M88" s="6">
        <v>2</v>
      </c>
      <c r="N88" s="6">
        <v>4</v>
      </c>
      <c r="O88" s="6">
        <v>4</v>
      </c>
      <c r="P88" s="6">
        <v>5</v>
      </c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</row>
    <row r="89" spans="3:57" ht="12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</row>
    <row r="90" spans="3:57" ht="12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</row>
    <row r="91" spans="3:57" ht="12"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</row>
    <row r="92" spans="3:57" ht="12"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</row>
    <row r="93" spans="3:57" ht="12"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</row>
    <row r="94" spans="3:57" ht="12"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</row>
    <row r="95" spans="3:57" ht="12"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</row>
    <row r="96" spans="3:57" ht="12"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</row>
    <row r="97" spans="3:57" ht="12"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</row>
    <row r="98" spans="3:57" ht="12"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</row>
    <row r="99" spans="3:57" ht="12"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</row>
    <row r="100" spans="3:57" ht="12"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</row>
    <row r="101" spans="3:57" ht="12"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</row>
    <row r="102" spans="3:57" ht="12"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</row>
    <row r="103" spans="3:57" ht="12"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</row>
    <row r="104" spans="3:57" ht="12"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</row>
    <row r="105" spans="3:57" ht="12"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</row>
    <row r="106" spans="3:57" ht="12"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</row>
    <row r="107" spans="3:57" ht="12"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</row>
    <row r="108" spans="3:57" ht="12"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</row>
    <row r="109" spans="3:57" ht="12"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</row>
    <row r="110" spans="3:57" ht="12"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</row>
    <row r="111" spans="3:57" ht="12"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</row>
    <row r="112" spans="3:57" ht="12"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</row>
    <row r="113" spans="3:57" ht="12"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</row>
    <row r="114" spans="3:57" ht="12"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</row>
    <row r="115" spans="3:57" ht="12"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</row>
    <row r="116" spans="3:57" ht="12"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</row>
    <row r="117" spans="3:57" ht="12"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E73"/>
  <sheetViews>
    <sheetView zoomScalePageLayoutView="0" workbookViewId="0" topLeftCell="B1">
      <selection activeCell="F4" sqref="F4"/>
    </sheetView>
  </sheetViews>
  <sheetFormatPr defaultColWidth="8.8515625" defaultRowHeight="12.75"/>
  <cols>
    <col min="1" max="1" width="17.7109375" style="0" customWidth="1"/>
    <col min="2" max="2" width="17.00390625" style="0" customWidth="1"/>
    <col min="3" max="3" width="9.28125" style="0" bestFit="1" customWidth="1"/>
    <col min="4" max="4" width="8.421875" style="0" bestFit="1" customWidth="1"/>
    <col min="5" max="5" width="8.7109375" style="0" bestFit="1" customWidth="1"/>
    <col min="6" max="6" width="7.421875" style="0" bestFit="1" customWidth="1"/>
    <col min="7" max="7" width="10.8515625" style="0" bestFit="1" customWidth="1"/>
    <col min="8" max="8" width="16.7109375" style="0" bestFit="1" customWidth="1"/>
    <col min="9" max="9" width="7.421875" style="0" bestFit="1" customWidth="1"/>
    <col min="10" max="10" width="10.421875" style="0" bestFit="1" customWidth="1"/>
    <col min="11" max="11" width="4.7109375" style="0" bestFit="1" customWidth="1"/>
    <col min="12" max="12" width="8.7109375" style="0" bestFit="1" customWidth="1"/>
    <col min="13" max="13" width="14.140625" style="0" bestFit="1" customWidth="1"/>
    <col min="14" max="14" width="19.140625" style="0" bestFit="1" customWidth="1"/>
    <col min="15" max="15" width="21.8515625" style="0" bestFit="1" customWidth="1"/>
    <col min="16" max="16" width="12.8515625" style="0" bestFit="1" customWidth="1"/>
    <col min="17" max="17" width="7.28125" style="0" bestFit="1" customWidth="1"/>
    <col min="18" max="18" width="6.28125" style="0" bestFit="1" customWidth="1"/>
    <col min="19" max="19" width="14.00390625" style="0" customWidth="1"/>
  </cols>
  <sheetData>
    <row r="1" spans="1:21" s="5" customFormat="1" ht="12">
      <c r="A1" s="5" t="s">
        <v>105</v>
      </c>
      <c r="B1" s="5" t="s">
        <v>134</v>
      </c>
      <c r="C1" s="5" t="s">
        <v>107</v>
      </c>
      <c r="D1" s="5" t="s">
        <v>108</v>
      </c>
      <c r="E1" s="5" t="s">
        <v>109</v>
      </c>
      <c r="F1" s="5" t="s">
        <v>115</v>
      </c>
      <c r="G1" s="5" t="s">
        <v>110</v>
      </c>
      <c r="H1" s="5" t="s">
        <v>111</v>
      </c>
      <c r="I1" s="5" t="s">
        <v>112</v>
      </c>
      <c r="J1" s="5" t="s">
        <v>175</v>
      </c>
      <c r="K1" s="5" t="s">
        <v>114</v>
      </c>
      <c r="L1" s="5" t="s">
        <v>124</v>
      </c>
      <c r="M1" s="5" t="s">
        <v>116</v>
      </c>
      <c r="N1" s="5" t="s">
        <v>117</v>
      </c>
      <c r="O1" s="5" t="s">
        <v>120</v>
      </c>
      <c r="P1" s="5" t="s">
        <v>121</v>
      </c>
      <c r="Q1" s="5" t="s">
        <v>122</v>
      </c>
      <c r="R1" s="5" t="s">
        <v>123</v>
      </c>
      <c r="S1" s="5" t="s">
        <v>0</v>
      </c>
      <c r="T1" s="5" t="s">
        <v>166</v>
      </c>
      <c r="U1" s="5" t="s">
        <v>176</v>
      </c>
    </row>
    <row r="2" spans="1:109" ht="12">
      <c r="A2" s="1" t="s">
        <v>132</v>
      </c>
      <c r="B2" t="s">
        <v>135</v>
      </c>
      <c r="C2" s="6"/>
      <c r="D2" s="6"/>
      <c r="E2" s="6"/>
      <c r="F2" s="6"/>
      <c r="G2" s="6"/>
      <c r="H2" s="6"/>
      <c r="I2" s="6"/>
      <c r="J2" s="6"/>
      <c r="K2" s="6">
        <v>1</v>
      </c>
      <c r="L2" s="6">
        <v>6</v>
      </c>
      <c r="M2" s="6"/>
      <c r="N2" s="6"/>
      <c r="O2" s="6"/>
      <c r="P2" s="6">
        <v>2.5</v>
      </c>
      <c r="Q2" s="6"/>
      <c r="R2" s="6"/>
      <c r="S2" s="6"/>
      <c r="T2" s="6">
        <v>4</v>
      </c>
      <c r="U2" s="6">
        <v>18</v>
      </c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</row>
    <row r="3" spans="1:109" ht="12">
      <c r="A3" s="1" t="s">
        <v>147</v>
      </c>
      <c r="B3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>
        <v>1</v>
      </c>
      <c r="T3" s="6">
        <v>1</v>
      </c>
      <c r="U3" s="6">
        <v>1.5</v>
      </c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</row>
    <row r="4" spans="1:109" ht="12">
      <c r="A4" s="1" t="s">
        <v>174</v>
      </c>
      <c r="B4" t="s">
        <v>135</v>
      </c>
      <c r="C4" s="6"/>
      <c r="D4" s="6"/>
      <c r="E4" s="6"/>
      <c r="F4" s="6">
        <v>2</v>
      </c>
      <c r="G4" s="6"/>
      <c r="H4" s="6"/>
      <c r="I4" s="6"/>
      <c r="J4" s="6">
        <v>1</v>
      </c>
      <c r="K4" s="6"/>
      <c r="L4" s="6"/>
      <c r="M4" s="6">
        <v>1</v>
      </c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</row>
    <row r="5" spans="3:109" ht="12"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</row>
    <row r="6" spans="3:109" ht="12"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</row>
    <row r="7" spans="3:109" ht="12"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</row>
    <row r="8" spans="3:109" ht="12"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</row>
    <row r="9" spans="3:109" ht="12"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</row>
    <row r="10" spans="3:109" ht="12"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</row>
    <row r="11" spans="3:109" ht="12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</row>
    <row r="12" spans="3:109" ht="12"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</row>
    <row r="13" spans="3:109" ht="12"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</row>
    <row r="14" spans="3:109" ht="12"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</row>
    <row r="15" spans="3:109" ht="12"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</row>
    <row r="16" spans="3:109" ht="12"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</row>
    <row r="17" spans="3:109" ht="12"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</row>
    <row r="18" spans="3:109" ht="12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</row>
    <row r="19" spans="3:109" ht="12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</row>
    <row r="20" spans="3:109" ht="12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</row>
    <row r="21" spans="3:109" ht="12"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</row>
    <row r="22" spans="3:109" ht="12"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</row>
    <row r="23" spans="3:109" ht="12"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</row>
    <row r="24" spans="3:109" ht="12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</row>
    <row r="25" spans="3:109" ht="12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</row>
    <row r="26" spans="3:109" ht="12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</row>
    <row r="27" spans="3:109" ht="12"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</row>
    <row r="28" spans="3:109" ht="12"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</row>
    <row r="29" spans="3:109" ht="12"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</row>
    <row r="30" spans="3:109" ht="12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</row>
    <row r="31" spans="3:109" ht="12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</row>
    <row r="32" spans="3:109" ht="12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</row>
    <row r="33" spans="3:109" ht="12"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</row>
    <row r="34" spans="3:109" ht="12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</row>
    <row r="35" spans="3:109" ht="12"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</row>
    <row r="36" spans="3:109" ht="12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</row>
    <row r="37" spans="3:109" ht="12"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</row>
    <row r="38" spans="3:109" ht="12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</row>
    <row r="39" spans="3:109" ht="12"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</row>
    <row r="40" spans="3:109" ht="12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</row>
    <row r="41" spans="3:109" ht="12"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</row>
    <row r="42" spans="3:109" ht="12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</row>
    <row r="43" spans="3:109" ht="12"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</row>
    <row r="44" spans="3:109" ht="12"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</row>
    <row r="45" spans="3:109" ht="12"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</row>
    <row r="46" spans="3:109" ht="12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</row>
    <row r="47" spans="3:109" ht="12"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</row>
    <row r="48" spans="3:109" ht="12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</row>
    <row r="49" spans="3:109" ht="12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</row>
    <row r="50" spans="3:109" ht="12"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</row>
    <row r="51" spans="3:109" ht="12"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</row>
    <row r="52" spans="3:109" ht="12"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</row>
    <row r="53" spans="3:109" ht="12"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</row>
    <row r="54" spans="3:109" ht="12"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</row>
    <row r="55" spans="3:109" ht="12"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</row>
    <row r="56" spans="3:109" ht="12"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</row>
    <row r="57" spans="3:109" ht="12"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</row>
    <row r="58" spans="3:109" ht="12"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</row>
    <row r="59" spans="3:109" ht="12"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</row>
    <row r="60" spans="3:109" ht="12"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</row>
    <row r="61" spans="3:109" ht="12"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</row>
    <row r="62" spans="3:109" ht="12"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</row>
    <row r="63" spans="3:109" ht="12"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</row>
    <row r="64" spans="3:109" ht="12"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</row>
    <row r="65" spans="3:109" ht="12"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</row>
    <row r="66" spans="3:109" ht="12"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</row>
    <row r="67" spans="3:109" ht="12"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</row>
    <row r="68" spans="3:109" ht="12"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</row>
    <row r="69" spans="3:109" ht="12"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</row>
    <row r="70" spans="3:109" ht="12"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</row>
    <row r="71" spans="3:109" ht="12"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</row>
    <row r="72" spans="3:109" ht="12"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</row>
    <row r="73" spans="3:109" ht="12"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6"/>
  <sheetViews>
    <sheetView zoomScale="125" zoomScaleNormal="125" zoomScalePageLayoutView="0" workbookViewId="0" topLeftCell="A1">
      <selection activeCell="F19" sqref="F19"/>
    </sheetView>
  </sheetViews>
  <sheetFormatPr defaultColWidth="8.8515625" defaultRowHeight="12.75"/>
  <cols>
    <col min="1" max="1" width="25.7109375" style="0" customWidth="1"/>
    <col min="2" max="2" width="17.28125" style="0" bestFit="1" customWidth="1"/>
    <col min="3" max="3" width="15.28125" style="0" bestFit="1" customWidth="1"/>
    <col min="4" max="4" width="12.7109375" style="0" bestFit="1" customWidth="1"/>
    <col min="5" max="5" width="6.7109375" style="0" bestFit="1" customWidth="1"/>
    <col min="6" max="6" width="5.140625" style="0" bestFit="1" customWidth="1"/>
    <col min="7" max="7" width="7.28125" style="0" bestFit="1" customWidth="1"/>
    <col min="8" max="8" width="13.00390625" style="0" bestFit="1" customWidth="1"/>
    <col min="9" max="9" width="5.8515625" style="0" bestFit="1" customWidth="1"/>
    <col min="10" max="10" width="5.140625" style="0" bestFit="1" customWidth="1"/>
    <col min="11" max="11" width="13.00390625" style="0" bestFit="1" customWidth="1"/>
    <col min="12" max="12" width="12.140625" style="0" bestFit="1" customWidth="1"/>
    <col min="13" max="13" width="8.7109375" style="0" bestFit="1" customWidth="1"/>
    <col min="14" max="14" width="14.140625" style="0" bestFit="1" customWidth="1"/>
    <col min="15" max="15" width="8.8515625" style="0" bestFit="1" customWidth="1"/>
  </cols>
  <sheetData>
    <row r="1" spans="1:15" s="3" customFormat="1" ht="12">
      <c r="A1" s="3" t="s">
        <v>105</v>
      </c>
      <c r="B1" s="3" t="s">
        <v>106</v>
      </c>
      <c r="C1" s="3" t="s">
        <v>111</v>
      </c>
      <c r="D1" s="3" t="s">
        <v>2</v>
      </c>
      <c r="E1" s="3" t="s">
        <v>3</v>
      </c>
      <c r="F1" s="3" t="s">
        <v>114</v>
      </c>
      <c r="G1" s="3" t="s">
        <v>112</v>
      </c>
      <c r="H1" s="3" t="s">
        <v>0</v>
      </c>
      <c r="I1" s="3" t="s">
        <v>29</v>
      </c>
      <c r="J1" s="3" t="s">
        <v>203</v>
      </c>
      <c r="K1" s="3" t="s">
        <v>204</v>
      </c>
      <c r="L1" s="3" t="s">
        <v>193</v>
      </c>
      <c r="M1" s="3" t="s">
        <v>216</v>
      </c>
      <c r="N1" s="3" t="s">
        <v>223</v>
      </c>
      <c r="O1" s="3" t="s">
        <v>107</v>
      </c>
    </row>
    <row r="2" spans="1:3" ht="12">
      <c r="A2" t="s">
        <v>147</v>
      </c>
      <c r="B2" t="s">
        <v>148</v>
      </c>
      <c r="C2">
        <v>2</v>
      </c>
    </row>
    <row r="3" spans="1:6" ht="12">
      <c r="A3" t="s">
        <v>10</v>
      </c>
      <c r="B3" t="s">
        <v>14</v>
      </c>
      <c r="C3">
        <v>2.5</v>
      </c>
      <c r="E3">
        <v>2</v>
      </c>
      <c r="F3">
        <v>6</v>
      </c>
    </row>
    <row r="4" spans="1:13" ht="12">
      <c r="A4" t="s">
        <v>18</v>
      </c>
      <c r="B4" t="s">
        <v>19</v>
      </c>
      <c r="C4">
        <v>7</v>
      </c>
      <c r="D4">
        <v>27</v>
      </c>
      <c r="E4">
        <v>15.5</v>
      </c>
      <c r="F4">
        <v>79</v>
      </c>
      <c r="G4">
        <v>43</v>
      </c>
      <c r="H4">
        <v>52.5</v>
      </c>
      <c r="M4">
        <v>12</v>
      </c>
    </row>
    <row r="5" spans="1:14" ht="12">
      <c r="A5" t="s">
        <v>30</v>
      </c>
      <c r="B5" t="s">
        <v>31</v>
      </c>
      <c r="C5">
        <v>18.5</v>
      </c>
      <c r="E5">
        <v>18</v>
      </c>
      <c r="F5">
        <v>34.5</v>
      </c>
      <c r="H5">
        <v>9.5</v>
      </c>
      <c r="I5">
        <v>18</v>
      </c>
      <c r="J5">
        <v>2</v>
      </c>
      <c r="K5">
        <v>2</v>
      </c>
      <c r="N5">
        <v>2.5</v>
      </c>
    </row>
    <row r="6" spans="1:9" ht="12">
      <c r="A6" t="s">
        <v>34</v>
      </c>
      <c r="B6" t="s">
        <v>35</v>
      </c>
      <c r="I6">
        <v>5</v>
      </c>
    </row>
    <row r="7" spans="1:7" ht="12">
      <c r="A7" t="s">
        <v>36</v>
      </c>
      <c r="B7" t="s">
        <v>37</v>
      </c>
      <c r="E7">
        <v>4</v>
      </c>
      <c r="G7">
        <v>4</v>
      </c>
    </row>
    <row r="8" spans="1:14" ht="12">
      <c r="A8" t="s">
        <v>199</v>
      </c>
      <c r="B8" t="s">
        <v>200</v>
      </c>
      <c r="C8">
        <v>10.5</v>
      </c>
      <c r="D8">
        <v>5</v>
      </c>
      <c r="E8">
        <v>11</v>
      </c>
      <c r="F8">
        <v>27.5</v>
      </c>
      <c r="G8">
        <v>1</v>
      </c>
      <c r="H8">
        <v>5</v>
      </c>
      <c r="I8">
        <v>16</v>
      </c>
      <c r="N8">
        <v>5</v>
      </c>
    </row>
    <row r="9" spans="1:14" ht="12">
      <c r="A9" t="s">
        <v>201</v>
      </c>
      <c r="B9" t="s">
        <v>202</v>
      </c>
      <c r="C9">
        <v>2</v>
      </c>
      <c r="D9">
        <v>1</v>
      </c>
      <c r="E9">
        <v>6.5</v>
      </c>
      <c r="F9">
        <v>3</v>
      </c>
      <c r="H9">
        <v>2</v>
      </c>
      <c r="I9">
        <v>8</v>
      </c>
      <c r="N9">
        <v>4</v>
      </c>
    </row>
    <row r="10" spans="1:14" ht="12">
      <c r="A10" t="s">
        <v>163</v>
      </c>
      <c r="B10" t="s">
        <v>31</v>
      </c>
      <c r="C10">
        <v>10</v>
      </c>
      <c r="E10">
        <v>10.5</v>
      </c>
      <c r="F10">
        <v>42</v>
      </c>
      <c r="H10">
        <v>1.5</v>
      </c>
      <c r="I10">
        <v>11.5</v>
      </c>
      <c r="K10">
        <v>3</v>
      </c>
      <c r="N10">
        <v>3</v>
      </c>
    </row>
    <row r="11" spans="1:9" ht="12">
      <c r="A11" t="s">
        <v>198</v>
      </c>
      <c r="B11" t="s">
        <v>200</v>
      </c>
      <c r="D11">
        <v>2</v>
      </c>
      <c r="I11">
        <v>8</v>
      </c>
    </row>
    <row r="12" spans="1:7" ht="12">
      <c r="A12" t="s">
        <v>214</v>
      </c>
      <c r="B12" t="s">
        <v>215</v>
      </c>
      <c r="G12">
        <v>2</v>
      </c>
    </row>
    <row r="13" spans="1:9" ht="12">
      <c r="A13" t="s">
        <v>69</v>
      </c>
      <c r="B13" t="s">
        <v>70</v>
      </c>
      <c r="C13">
        <v>2</v>
      </c>
      <c r="E13">
        <v>1</v>
      </c>
      <c r="F13">
        <v>3</v>
      </c>
      <c r="H13">
        <v>5</v>
      </c>
      <c r="I13">
        <v>6</v>
      </c>
    </row>
    <row r="14" spans="1:11" ht="12">
      <c r="A14" t="s">
        <v>73</v>
      </c>
      <c r="B14" t="s">
        <v>31</v>
      </c>
      <c r="C14">
        <v>2.5</v>
      </c>
      <c r="E14">
        <v>7</v>
      </c>
      <c r="F14">
        <v>11.5</v>
      </c>
      <c r="H14">
        <v>1</v>
      </c>
      <c r="I14">
        <v>38</v>
      </c>
      <c r="K14">
        <v>5</v>
      </c>
    </row>
    <row r="15" spans="1:15" ht="12">
      <c r="A15" t="s">
        <v>205</v>
      </c>
      <c r="B15" t="s">
        <v>84</v>
      </c>
      <c r="D15">
        <v>1</v>
      </c>
      <c r="E15">
        <v>2</v>
      </c>
      <c r="N15">
        <v>2</v>
      </c>
      <c r="O15">
        <v>12</v>
      </c>
    </row>
    <row r="16" spans="1:9" ht="12">
      <c r="A16" t="s">
        <v>74</v>
      </c>
      <c r="B16" t="s">
        <v>200</v>
      </c>
      <c r="D16">
        <v>1</v>
      </c>
      <c r="I16">
        <v>4</v>
      </c>
    </row>
    <row r="17" spans="1:14" ht="12">
      <c r="A17" t="s">
        <v>92</v>
      </c>
      <c r="B17" t="s">
        <v>200</v>
      </c>
      <c r="D17">
        <v>6</v>
      </c>
      <c r="H17">
        <v>1</v>
      </c>
      <c r="I17">
        <v>6</v>
      </c>
      <c r="N17">
        <v>1</v>
      </c>
    </row>
    <row r="18" spans="1:12" s="9" customFormat="1" ht="12">
      <c r="A18" s="9" t="s">
        <v>149</v>
      </c>
      <c r="B18" s="9" t="s">
        <v>19</v>
      </c>
      <c r="C18" s="9">
        <v>0.5</v>
      </c>
      <c r="D18" s="9">
        <f>3+6.5+15</f>
        <v>24.5</v>
      </c>
      <c r="F18" s="9">
        <f>9+9.5</f>
        <v>18.5</v>
      </c>
      <c r="G18" s="9">
        <f>7.5+6</f>
        <v>13.5</v>
      </c>
      <c r="H18" s="9">
        <v>8</v>
      </c>
      <c r="I18" s="9">
        <v>3</v>
      </c>
      <c r="L18" s="9">
        <f>0.5+1</f>
        <v>1.5</v>
      </c>
    </row>
    <row r="19" spans="1:4" ht="12">
      <c r="A19" t="s">
        <v>150</v>
      </c>
      <c r="B19" t="s">
        <v>151</v>
      </c>
      <c r="D19">
        <v>5.5</v>
      </c>
    </row>
    <row r="20" spans="1:9" ht="12">
      <c r="A20" t="s">
        <v>152</v>
      </c>
      <c r="B20" t="s">
        <v>153</v>
      </c>
      <c r="D20">
        <v>4</v>
      </c>
      <c r="I20">
        <v>49</v>
      </c>
    </row>
    <row r="21" spans="1:11" ht="12">
      <c r="A21" t="s">
        <v>154</v>
      </c>
      <c r="B21" t="s">
        <v>153</v>
      </c>
      <c r="D21">
        <v>89</v>
      </c>
      <c r="I21">
        <v>195</v>
      </c>
      <c r="K21">
        <v>4</v>
      </c>
    </row>
    <row r="22" spans="1:14" ht="12">
      <c r="A22" t="s">
        <v>80</v>
      </c>
      <c r="B22" t="s">
        <v>81</v>
      </c>
      <c r="E22">
        <v>2</v>
      </c>
      <c r="N22">
        <v>1</v>
      </c>
    </row>
    <row r="23" spans="1:9" ht="12">
      <c r="A23" t="s">
        <v>162</v>
      </c>
      <c r="B23" t="s">
        <v>31</v>
      </c>
      <c r="I23">
        <v>4</v>
      </c>
    </row>
    <row r="24" spans="1:9" ht="12">
      <c r="A24" t="s">
        <v>167</v>
      </c>
      <c r="B24" t="s">
        <v>70</v>
      </c>
      <c r="I24">
        <v>5</v>
      </c>
    </row>
    <row r="25" spans="1:9" ht="12">
      <c r="A25" t="s">
        <v>49</v>
      </c>
      <c r="B25" t="s">
        <v>153</v>
      </c>
      <c r="I25">
        <v>23</v>
      </c>
    </row>
    <row r="26" spans="1:9" ht="12">
      <c r="A26" t="s">
        <v>55</v>
      </c>
      <c r="B26" t="s">
        <v>57</v>
      </c>
      <c r="I26">
        <v>2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Petra Davidson</cp:lastModifiedBy>
  <dcterms:created xsi:type="dcterms:W3CDTF">2009-12-17T00:02:55Z</dcterms:created>
  <dcterms:modified xsi:type="dcterms:W3CDTF">2018-03-11T02:38:51Z</dcterms:modified>
  <cp:category/>
  <cp:version/>
  <cp:contentType/>
  <cp:contentStatus/>
</cp:coreProperties>
</file>